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eportugal.sharepoint.com/sites/Competitividade/Documentos Partilhados/Drive-N/_ProjEspeciais/2013-PTSOUEU/Condicoes-de-Adesao/Marcas/"/>
    </mc:Choice>
  </mc:AlternateContent>
  <xr:revisionPtr revIDLastSave="52" documentId="8_{6972FFBD-D81E-434C-B8E8-D1C981D05A2F}" xr6:coauthVersionLast="47" xr6:coauthVersionMax="47" xr10:uidLastSave="{13EC044B-9CF3-40D8-9D32-4E688D9B5334}"/>
  <bookViews>
    <workbookView xWindow="-98" yWindow="-98" windowWidth="20715" windowHeight="13276" tabRatio="768" activeTab="2" xr2:uid="{00000000-000D-0000-FFFF-FFFF00000000}"/>
  </bookViews>
  <sheets>
    <sheet name="Matriz Incorporação Nacional" sheetId="1" r:id="rId1"/>
    <sheet name="Jus de contas" sheetId="3" r:id="rId2"/>
    <sheet name="Critérios de majoração"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2" l="1"/>
  <c r="H6" i="2"/>
  <c r="H5" i="2"/>
  <c r="E28" i="1" l="1"/>
  <c r="E24" i="1"/>
  <c r="E17" i="1"/>
  <c r="G23" i="1"/>
  <c r="G22" i="1"/>
  <c r="G21" i="1"/>
  <c r="G20" i="1"/>
  <c r="G19" i="1"/>
  <c r="G18" i="1"/>
  <c r="G17" i="1" s="1"/>
  <c r="E63" i="1"/>
  <c r="G64" i="1"/>
  <c r="G62" i="1"/>
  <c r="E59" i="1"/>
  <c r="E55" i="1"/>
  <c r="E53" i="1"/>
  <c r="E50" i="1"/>
  <c r="G65" i="1"/>
  <c r="G61" i="1"/>
  <c r="G60" i="1"/>
  <c r="G58" i="1"/>
  <c r="G57" i="1"/>
  <c r="G56" i="1"/>
  <c r="G54" i="1"/>
  <c r="G53" i="1" s="1"/>
  <c r="G52" i="1"/>
  <c r="G51" i="1"/>
  <c r="G27" i="1"/>
  <c r="G26" i="1"/>
  <c r="G29" i="1"/>
  <c r="G63" i="1" l="1"/>
  <c r="E66" i="1"/>
  <c r="G55" i="1"/>
  <c r="G50" i="1"/>
  <c r="G59" i="1"/>
  <c r="G48" i="1"/>
  <c r="G47" i="1"/>
  <c r="G44" i="1"/>
  <c r="G43" i="1"/>
  <c r="G42" i="1"/>
  <c r="G33" i="1"/>
  <c r="G34" i="1"/>
  <c r="G35" i="1"/>
  <c r="G36" i="1"/>
  <c r="G38" i="1"/>
  <c r="G39" i="1"/>
  <c r="G40" i="1"/>
  <c r="G32" i="1"/>
  <c r="G30" i="1"/>
  <c r="G28" i="1" s="1"/>
  <c r="G25" i="1"/>
  <c r="G24" i="1" s="1"/>
  <c r="G8" i="2"/>
  <c r="H10" i="2" s="1"/>
  <c r="E92" i="1"/>
  <c r="E46" i="1" s="1"/>
  <c r="G91" i="1"/>
  <c r="G90" i="1"/>
  <c r="G66" i="1" l="1"/>
  <c r="G92" i="1"/>
  <c r="E45" i="1"/>
  <c r="G41" i="1"/>
  <c r="F92" i="1"/>
  <c r="F46" i="1" s="1"/>
  <c r="G46" i="1" s="1"/>
  <c r="G45" i="1" s="1"/>
  <c r="E82" i="1"/>
  <c r="G81" i="1"/>
  <c r="G80" i="1"/>
  <c r="G79" i="1"/>
  <c r="G78" i="1"/>
  <c r="G77" i="1"/>
  <c r="E41" i="1"/>
  <c r="G6" i="2"/>
  <c r="E49" i="1" l="1"/>
  <c r="E37" i="1"/>
  <c r="E31" i="1" s="1"/>
  <c r="G82" i="1"/>
  <c r="F82" i="1" s="1"/>
  <c r="F37" i="1" s="1"/>
  <c r="G37" i="1" l="1"/>
  <c r="G31" i="1" s="1"/>
  <c r="G49" i="1" l="1"/>
  <c r="G67" i="1" s="1"/>
  <c r="E67" i="1"/>
  <c r="G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Cristina Maria Rosa Lopes</author>
    <author>Lourdes Hill</author>
    <author>anrm</author>
  </authors>
  <commentList>
    <comment ref="B7" authorId="0" shapeId="0" xr:uid="{B51DC195-D3A0-4E77-AEB6-5E62030AEE9F}">
      <text>
        <r>
          <rPr>
            <b/>
            <sz val="11"/>
            <color indexed="81"/>
            <rFont val="Calibri"/>
            <family val="2"/>
            <scheme val="minor"/>
          </rPr>
          <t>Produto</t>
        </r>
        <r>
          <rPr>
            <sz val="11"/>
            <color indexed="81"/>
            <rFont val="Calibri"/>
            <family val="2"/>
            <scheme val="minor"/>
          </rPr>
          <t xml:space="preserve"> - é o resultado tangível de uma actividade ou processo de produção, que pode ser oferecido a um mercado para satisfação de uma necessidade.</t>
        </r>
      </text>
    </comment>
    <comment ref="B8" authorId="0" shapeId="0" xr:uid="{00000000-0006-0000-0000-000001000000}">
      <text>
        <r>
          <rPr>
            <b/>
            <sz val="11"/>
            <color indexed="81"/>
            <rFont val="Calibri"/>
            <family val="2"/>
            <scheme val="minor"/>
          </rPr>
          <t xml:space="preserve">Serviço - </t>
        </r>
        <r>
          <rPr>
            <sz val="11"/>
            <color indexed="81"/>
            <rFont val="Calibri"/>
            <family val="2"/>
            <scheme val="minor"/>
          </rPr>
          <t>valor comercializável não constituído por objeto material.</t>
        </r>
      </text>
    </comment>
    <comment ref="B10" authorId="0" shapeId="0" xr:uid="{00000000-0006-0000-0000-000002000000}">
      <text>
        <r>
          <rPr>
            <b/>
            <sz val="11"/>
            <color indexed="81"/>
            <rFont val="Calibri"/>
            <family val="2"/>
            <scheme val="minor"/>
          </rPr>
          <t>Classificação CNBS 2008 do INE.</t>
        </r>
        <r>
          <rPr>
            <sz val="11"/>
            <color indexed="81"/>
            <rFont val="Calibri"/>
            <family val="2"/>
            <scheme val="minor"/>
          </rPr>
          <t xml:space="preserve"> - Ver listagem no portal “ Portugal Sou Eu”.</t>
        </r>
      </text>
    </comment>
    <comment ref="F10" authorId="0" shapeId="0" xr:uid="{00000000-0006-0000-0000-000003000000}">
      <text>
        <r>
          <rPr>
            <b/>
            <sz val="14"/>
            <color indexed="81"/>
            <rFont val="Tahoma"/>
            <family val="2"/>
          </rPr>
          <t>Período de Referência</t>
        </r>
        <r>
          <rPr>
            <sz val="14"/>
            <color indexed="81"/>
            <rFont val="Tahoma"/>
            <family val="2"/>
          </rPr>
          <t xml:space="preserve"> - Espaço de tempo para qual os valores indicados se mantêm atualizados.</t>
        </r>
        <r>
          <rPr>
            <sz val="8"/>
            <color indexed="81"/>
            <rFont val="Tahoma"/>
            <family val="2"/>
          </rPr>
          <t xml:space="preserve">
</t>
        </r>
      </text>
    </comment>
    <comment ref="B12" authorId="0" shapeId="0" xr:uid="{AF8F6D46-5774-4C2A-A357-2AADA5AB54C5}">
      <text>
        <r>
          <rPr>
            <b/>
            <sz val="11"/>
            <color indexed="81"/>
            <rFont val="Calibri"/>
            <family val="2"/>
            <scheme val="minor"/>
          </rPr>
          <t>Unidade de Base de Cálculo</t>
        </r>
        <r>
          <rPr>
            <sz val="11"/>
            <color indexed="81"/>
            <rFont val="Calibri"/>
            <family val="2"/>
            <scheme val="minor"/>
          </rPr>
          <t>.-.Parâmetro de referência que deve ter em conta o tipo de produto em avaliação, bem como, o processo de fabrico utilizado na sua produção. Poder-se-á considerar como “Unidade de Base de Cálculo”, a unidade de produto (peça), unidade de peso (Kg, Tons, ou outra mais adequada), a unidade de área afecta a determinada produção (Kg/ha).
A unidade de base de cálculo serve para apresentar os valores na coluna dos custos directos de produção, devendo constituir evidências para verificação posterior como por exemplo dados contabilísticos.</t>
        </r>
        <r>
          <rPr>
            <sz val="14"/>
            <color indexed="81"/>
            <rFont val="Tahoma"/>
            <family val="2"/>
          </rPr>
          <t xml:space="preserve">
</t>
        </r>
      </text>
    </comment>
    <comment ref="B13" authorId="0" shapeId="0" xr:uid="{00000000-0006-0000-0000-000004000000}">
      <text>
        <r>
          <rPr>
            <b/>
            <sz val="11"/>
            <color indexed="81"/>
            <rFont val="Calibri"/>
            <family val="2"/>
            <scheme val="minor"/>
          </rPr>
          <t>Unidade Monetária</t>
        </r>
        <r>
          <rPr>
            <sz val="11"/>
            <color indexed="81"/>
            <rFont val="Calibri"/>
            <family val="2"/>
            <scheme val="minor"/>
          </rPr>
          <t xml:space="preserve"> - Os montantes devem ser expressos em euros.</t>
        </r>
      </text>
    </comment>
    <comment ref="C25" authorId="0" shapeId="0" xr:uid="{35C2E861-5C28-443F-BF99-132134970983}">
      <text>
        <r>
          <rPr>
            <b/>
            <sz val="11"/>
            <color indexed="81"/>
            <rFont val="Calibri"/>
            <family val="2"/>
            <scheme val="minor"/>
          </rPr>
          <t xml:space="preserve">Matérias-Primas </t>
        </r>
        <r>
          <rPr>
            <sz val="11"/>
            <color indexed="81"/>
            <rFont val="Calibri"/>
            <family val="2"/>
            <scheme val="minor"/>
          </rPr>
          <t xml:space="preserve">– Bens que se destinam a ser incorporados materialmente nos produtos finais. É o nome dado a um material que serve de entrada para um sistema de produção necessário ao ciclo produtivo do bem em avaliação.
</t>
        </r>
        <r>
          <rPr>
            <b/>
            <sz val="11"/>
            <color indexed="81"/>
            <rFont val="Calibri"/>
            <family val="2"/>
            <scheme val="minor"/>
          </rPr>
          <t>Matérias Subsidiárias</t>
        </r>
        <r>
          <rPr>
            <sz val="11"/>
            <color indexed="81"/>
            <rFont val="Calibri"/>
            <family val="2"/>
            <scheme val="minor"/>
          </rPr>
          <t xml:space="preserve"> – Bens necessários à produção que não se incorporam materialmente nos produtos finais, mas que são matérias necessárias para o fabrico do produto em avaliação.</t>
        </r>
        <r>
          <rPr>
            <b/>
            <sz val="11"/>
            <color indexed="81"/>
            <rFont val="Calibri"/>
            <family val="2"/>
            <scheme val="minor"/>
          </rPr>
          <t xml:space="preserve">
</t>
        </r>
        <r>
          <rPr>
            <sz val="11"/>
            <color indexed="81"/>
            <rFont val="Calibri"/>
            <family val="2"/>
            <scheme val="minor"/>
          </rPr>
          <t xml:space="preserve">
</t>
        </r>
        <r>
          <rPr>
            <b/>
            <u/>
            <sz val="11"/>
            <color indexed="81"/>
            <rFont val="Calibri"/>
            <family val="2"/>
            <scheme val="minor"/>
          </rPr>
          <t>Exemplos de Matérias-Primas:</t>
        </r>
        <r>
          <rPr>
            <sz val="11"/>
            <color indexed="81"/>
            <rFont val="Calibri"/>
            <family val="2"/>
            <scheme val="minor"/>
          </rPr>
          <t xml:space="preserve">
</t>
        </r>
        <r>
          <rPr>
            <b/>
            <sz val="11"/>
            <color indexed="81"/>
            <rFont val="Calibri"/>
            <family val="2"/>
            <scheme val="minor"/>
          </rPr>
          <t>1. Indústria de Aquacultura</t>
        </r>
        <r>
          <rPr>
            <sz val="11"/>
            <color indexed="81"/>
            <rFont val="Calibri"/>
            <family val="2"/>
            <scheme val="minor"/>
          </rPr>
          <t xml:space="preserve"> - Custos inerentes à aquisição de larva de peixe, rações e outros produtos necessários ao crescimento das espécies.</t>
        </r>
        <r>
          <rPr>
            <b/>
            <sz val="11"/>
            <color indexed="81"/>
            <rFont val="Calibri"/>
            <family val="2"/>
            <scheme val="minor"/>
          </rPr>
          <t xml:space="preserve">
2. Indústria de Matérias Plásticas</t>
        </r>
        <r>
          <rPr>
            <sz val="11"/>
            <color indexed="81"/>
            <rFont val="Calibri"/>
            <family val="2"/>
            <scheme val="minor"/>
          </rPr>
          <t xml:space="preserve"> - Custos inerentes à aquisição dos polímeros e de produtos necessários à formulação da matéria plástica, nomeadamente pigmentos, plastificantes e solventes. Neste caso toda a matéria-prima é virgem</t>
        </r>
        <r>
          <rPr>
            <b/>
            <sz val="11"/>
            <color indexed="81"/>
            <rFont val="Calibri"/>
            <family val="2"/>
            <scheme val="minor"/>
          </rPr>
          <t>.</t>
        </r>
        <r>
          <rPr>
            <b/>
            <sz val="14"/>
            <color indexed="81"/>
            <rFont val="Tahoma"/>
            <family val="2"/>
          </rPr>
          <t xml:space="preserve">
</t>
        </r>
        <r>
          <rPr>
            <b/>
            <u/>
            <sz val="11"/>
            <color indexed="81"/>
            <rFont val="Calibri"/>
            <family val="2"/>
            <scheme val="minor"/>
          </rPr>
          <t>Exemplos de Matérias Subsidiárias:</t>
        </r>
        <r>
          <rPr>
            <b/>
            <sz val="11"/>
            <color indexed="81"/>
            <rFont val="Calibri"/>
            <family val="2"/>
            <scheme val="minor"/>
          </rPr>
          <t xml:space="preserve">
1. Indústria de Calçado - </t>
        </r>
        <r>
          <rPr>
            <sz val="11"/>
            <color indexed="81"/>
            <rFont val="Calibri"/>
            <family val="2"/>
            <scheme val="minor"/>
          </rPr>
          <t xml:space="preserve">Contempla os custos com as colas, tintas, pomadas e todos os outros materiais necessários ao fabrico do produto </t>
        </r>
        <r>
          <rPr>
            <b/>
            <sz val="11"/>
            <color indexed="81"/>
            <rFont val="Calibri"/>
            <family val="2"/>
            <scheme val="minor"/>
          </rPr>
          <t xml:space="preserve">
2. Sector Agrícola - </t>
        </r>
        <r>
          <rPr>
            <sz val="11"/>
            <color indexed="81"/>
            <rFont val="Calibri"/>
            <family val="2"/>
            <scheme val="minor"/>
          </rPr>
          <t>Integra os custos com a aquisição de produtos destinados à protecção fitossanitária da produção (ex.: fito fármacos, etc.), fertilizantes (ex.: adubos de cobertura e foliares, matéria orgânica, fertirega, etc.).</t>
        </r>
      </text>
    </comment>
    <comment ref="C26" authorId="0" shapeId="0" xr:uid="{27476D22-64A3-4BEF-A4D8-E8D9CECBE092}">
      <text>
        <r>
          <rPr>
            <b/>
            <sz val="11"/>
            <color indexed="81"/>
            <rFont val="Calibri"/>
            <family val="2"/>
            <scheme val="minor"/>
          </rPr>
          <t>Embalagens</t>
        </r>
        <r>
          <rPr>
            <sz val="11"/>
            <color indexed="81"/>
            <rFont val="Calibri"/>
            <family val="2"/>
            <scheme val="minor"/>
          </rPr>
          <t xml:space="preserve"> – Bens envolventes ou recipientes das mercadorias ou produtos, indispensáveis ao seu acondicionamento e transacção a saída da linha de produção.
Exemplos:
</t>
        </r>
        <r>
          <rPr>
            <b/>
            <sz val="11"/>
            <color indexed="81"/>
            <rFont val="Calibri"/>
            <family val="2"/>
            <scheme val="minor"/>
          </rPr>
          <t>1. Indústria Alimentar</t>
        </r>
        <r>
          <rPr>
            <sz val="11"/>
            <color indexed="81"/>
            <rFont val="Calibri"/>
            <family val="2"/>
            <scheme val="minor"/>
          </rPr>
          <t xml:space="preserve"> – Contempla os custos com as caixas, sacos, etiquetas e todos os outros materiais necessários ao acondicionamento do produto 
</t>
        </r>
        <r>
          <rPr>
            <b/>
            <sz val="11"/>
            <color indexed="81"/>
            <rFont val="Calibri"/>
            <family val="2"/>
            <scheme val="minor"/>
          </rPr>
          <t>2. Sector Agrícola</t>
        </r>
        <r>
          <rPr>
            <sz val="11"/>
            <color indexed="81"/>
            <rFont val="Calibri"/>
            <family val="2"/>
            <scheme val="minor"/>
          </rPr>
          <t xml:space="preserve"> – Integra os custos inerentes à embalagem do produto à saída da exploração agrícola (de madeira, papelão, plástico ou de outros produtos com o mesmo fim).</t>
        </r>
      </text>
    </comment>
    <comment ref="C29" authorId="1" shapeId="0" xr:uid="{B5E0C811-AFEA-4D35-9D0C-89C19B378C18}">
      <text>
        <r>
          <rPr>
            <sz val="11"/>
            <color indexed="81"/>
            <rFont val="Calibri"/>
            <family val="2"/>
            <scheme val="minor"/>
          </rPr>
          <t xml:space="preserve">Esta conta regista o custo das matérias-primas, subsídiarias e de consumo incorporadas/consumidas nos serviços em avaliação </t>
        </r>
        <r>
          <rPr>
            <sz val="9"/>
            <color indexed="81"/>
            <rFont val="Tahoma"/>
            <family val="2"/>
          </rPr>
          <t xml:space="preserve">
</t>
        </r>
      </text>
    </comment>
    <comment ref="C30" authorId="1" shapeId="0" xr:uid="{00000000-0006-0000-0000-000006000000}">
      <text>
        <r>
          <rPr>
            <sz val="11"/>
            <color indexed="81"/>
            <rFont val="Calibri"/>
            <family val="2"/>
            <scheme val="minor"/>
          </rPr>
          <t xml:space="preserve">Esta conta regista os gastos relacionados com a aquisição de materiais, equipamentos ou outros bens cuja vida útil não exceda, em condições de utilização normal, um período e a sua utilização se esgote nesse mesmo período. A conta de materiais 5 subgrupos que compreende as Ferramentas e utensílios de desgaste rápido, Livros e documentação técnica, material de escritório, artigos para oferta e outros . Para aplicação desta Especificação técnica excluem-se os artigos para oferta.  </t>
        </r>
        <r>
          <rPr>
            <sz val="9"/>
            <color indexed="81"/>
            <rFont val="Tahoma"/>
            <family val="2"/>
          </rPr>
          <t xml:space="preserve">
</t>
        </r>
      </text>
    </comment>
    <comment ref="C32" authorId="1" shapeId="0" xr:uid="{00000000-0006-0000-0000-000007000000}">
      <text>
        <r>
          <rPr>
            <sz val="11"/>
            <color indexed="81"/>
            <rFont val="Calibri"/>
            <family val="2"/>
            <scheme val="minor"/>
          </rPr>
          <t>Esta conta regista os gastos relacionados com a aquisição de serviços necessários ao processo produtivo da entidade, subcontratados a outras entidades. Este subcontratos podem revestir a natureza de um contrato formal ou de um simples acordo.</t>
        </r>
        <r>
          <rPr>
            <sz val="9"/>
            <color indexed="81"/>
            <rFont val="Tahoma"/>
            <family val="2"/>
          </rPr>
          <t xml:space="preserve">
</t>
        </r>
      </text>
    </comment>
    <comment ref="C33" authorId="1" shapeId="0" xr:uid="{00000000-0006-0000-0000-000008000000}">
      <text>
        <r>
          <rPr>
            <sz val="11"/>
            <color indexed="81"/>
            <rFont val="Calibri"/>
            <family val="2"/>
            <scheme val="minor"/>
          </rPr>
          <t xml:space="preserve">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informáticos, serviços de contabilidade, serviços de advocacia, análises laboratoriais, trabalhos tipográficos, estudos e pareceres. </t>
        </r>
        <r>
          <rPr>
            <sz val="11"/>
            <color indexed="81"/>
            <rFont val="Tahoma"/>
            <family val="2"/>
          </rPr>
          <t xml:space="preserve"> </t>
        </r>
        <r>
          <rPr>
            <sz val="16"/>
            <color indexed="81"/>
            <rFont val="Tahoma"/>
            <family val="2"/>
          </rPr>
          <t xml:space="preserve">
</t>
        </r>
      </text>
    </comment>
    <comment ref="C34" authorId="1" shapeId="0" xr:uid="{00000000-0006-0000-0000-000009000000}">
      <text>
        <r>
          <rPr>
            <sz val="11"/>
            <color indexed="81"/>
            <rFont val="Calibri"/>
            <family val="2"/>
            <scheme val="minor"/>
          </rPr>
          <t>Esta conta destina-se a registar os gastos do periodo respeitantes aos trabalhadores independentes como por exemplo, médicos,advogados consultores, ROC etc..</t>
        </r>
        <r>
          <rPr>
            <sz val="9"/>
            <color indexed="81"/>
            <rFont val="Tahoma"/>
            <family val="2"/>
          </rPr>
          <t xml:space="preserve">
</t>
        </r>
      </text>
    </comment>
    <comment ref="C35" authorId="1" shapeId="0" xr:uid="{00000000-0006-0000-0000-00000A000000}">
      <text>
        <r>
          <rPr>
            <sz val="11"/>
            <color indexed="81"/>
            <rFont val="Calibri"/>
            <family val="2"/>
            <scheme val="minor"/>
          </rPr>
          <t xml:space="preserve">Esta conta destina-se a registar os gastos do período respeitantes a deslocações e estadas nomeadamente, gastos com alojamento, alimentação fora do local de trabalho e transporte necessário para a actividade produtiva. </t>
        </r>
      </text>
    </comment>
    <comment ref="C36" authorId="1" shapeId="0" xr:uid="{00000000-0006-0000-0000-00000B000000}">
      <text>
        <r>
          <rPr>
            <sz val="11"/>
            <color indexed="81"/>
            <rFont val="Calibri"/>
            <family val="2"/>
            <scheme val="minor"/>
          </rPr>
          <t>Esta sub-conta regista os gastos do período com o consumo de electricidade para o exercício da actividade.</t>
        </r>
        <r>
          <rPr>
            <sz val="14"/>
            <color indexed="81"/>
            <rFont val="Tahoma"/>
            <family val="2"/>
          </rPr>
          <t xml:space="preserve">
</t>
        </r>
      </text>
    </comment>
    <comment ref="C37" authorId="1" shapeId="0" xr:uid="{00000000-0006-0000-0000-00000C000000}">
      <text>
        <r>
          <rPr>
            <sz val="11"/>
            <color indexed="81"/>
            <rFont val="Calibri"/>
            <family val="2"/>
            <scheme val="minor"/>
          </rPr>
          <t>Esta sub-conta regista os gastos do período com o consumo de combustíveis necessários para o exercício da actividade.</t>
        </r>
        <r>
          <rPr>
            <sz val="9"/>
            <color indexed="81"/>
            <rFont val="Tahoma"/>
            <family val="2"/>
          </rPr>
          <t xml:space="preserve">
</t>
        </r>
      </text>
    </comment>
    <comment ref="C38" authorId="1" shapeId="0" xr:uid="{00000000-0006-0000-0000-00000D000000}">
      <text>
        <r>
          <rPr>
            <sz val="11"/>
            <color indexed="81"/>
            <rFont val="Calibri"/>
            <family val="2"/>
            <scheme val="minor"/>
          </rPr>
          <t>Esta sub-conta regista os gastos do período com o comsumo de água necessário para o exercício da actividade.</t>
        </r>
      </text>
    </comment>
    <comment ref="C39" authorId="1" shapeId="0" xr:uid="{00000000-0006-0000-0000-00000E000000}">
      <text>
        <r>
          <rPr>
            <sz val="11"/>
            <color indexed="81"/>
            <rFont val="Calibri"/>
            <family val="2"/>
            <scheme val="minor"/>
          </rPr>
          <t>Esta sub-conta regista os gastos do período suportados com o pagamento de royalties necessários para o exercício da actividade cuja vida útil não exceda, em condições de utilização normal, um período e a sua utilização se esgote nesse mesmo período e que não cumpram os requisitos de reconhecimento como activo. Incluem-se neste conceito direito de autor, direitos de utilização de marcas, direitos de propriedade industrial, licenças, etc..</t>
        </r>
      </text>
    </comment>
    <comment ref="C40" authorId="1" shapeId="0" xr:uid="{00000000-0006-0000-0000-00000F000000}">
      <text>
        <r>
          <rPr>
            <sz val="11"/>
            <color indexed="81"/>
            <rFont val="Calibri"/>
            <family val="2"/>
            <scheme val="minor"/>
          </rPr>
          <t>Encontram-se aqui previstos a manutenção e conservação, seguros e redas e alugueres associados ao serviço em avaliação.</t>
        </r>
      </text>
    </comment>
    <comment ref="C42" authorId="0" shapeId="0" xr:uid="{00000000-0006-0000-0000-000010000000}">
      <text>
        <r>
          <rPr>
            <b/>
            <sz val="11"/>
            <color indexed="81"/>
            <rFont val="Calibri"/>
            <family val="2"/>
            <scheme val="minor"/>
          </rPr>
          <t>Remuneração Pessoal Direto</t>
        </r>
        <r>
          <rPr>
            <sz val="11"/>
            <color indexed="81"/>
            <rFont val="Calibri"/>
            <family val="2"/>
            <scheme val="minor"/>
          </rPr>
          <t xml:space="preserve"> – Ordenados, salários, vencimentos, gratificações, comissões, participações, subsídios, prémios, senhas de presença e outras remunerações acessórias atribuídas aos recursos humanos com intervenção direta na prestação do serviço em avaliação.</t>
        </r>
      </text>
    </comment>
    <comment ref="C43" authorId="1" shapeId="0" xr:uid="{00000000-0006-0000-0000-000011000000}">
      <text>
        <r>
          <rPr>
            <sz val="11"/>
            <color indexed="81"/>
            <rFont val="Calibri"/>
            <family val="2"/>
            <scheme val="minor"/>
          </rPr>
          <t>Encargos devidos pelas remunerações pagas de acordo com a legislação em vigor nomeadamente a contribuição para a Segurança Social nacional.</t>
        </r>
        <r>
          <rPr>
            <sz val="9"/>
            <color indexed="81"/>
            <rFont val="Tahoma"/>
            <family val="2"/>
          </rPr>
          <t xml:space="preserve">
</t>
        </r>
      </text>
    </comment>
    <comment ref="C44" authorId="1" shapeId="0" xr:uid="{00000000-0006-0000-0000-000012000000}">
      <text>
        <r>
          <rPr>
            <sz val="11"/>
            <color indexed="81"/>
            <rFont val="Calibri"/>
            <family val="2"/>
            <scheme val="minor"/>
          </rPr>
          <t>Seguros de acidentes de trabalho, gastos com formação (cursos, seminários), com recrutamento, com fardamento ao pessoal, etc..</t>
        </r>
        <r>
          <rPr>
            <sz val="9"/>
            <color indexed="81"/>
            <rFont val="Tahoma"/>
            <family val="2"/>
          </rPr>
          <t xml:space="preserve">
</t>
        </r>
      </text>
    </comment>
    <comment ref="C46" authorId="0" shapeId="0" xr:uid="{00000000-0006-0000-0000-000013000000}">
      <text>
        <r>
          <rPr>
            <b/>
            <sz val="11"/>
            <color indexed="81"/>
            <rFont val="Calibri"/>
            <family val="2"/>
            <scheme val="minor"/>
          </rPr>
          <t>Gastos com amortizações de ativos fixos tangíveis</t>
        </r>
        <r>
          <rPr>
            <sz val="11"/>
            <color indexed="81"/>
            <rFont val="Calibri"/>
            <family val="2"/>
            <scheme val="minor"/>
          </rPr>
          <t xml:space="preserve"> - Gastos com amortizações de ativos fixos detidos para a prestação do serviço em avaliação, por aplicação dos princípios consagrados na norma contabilística, tais como equipamentos básicos, terrenos e edifícios afectos à produção.</t>
        </r>
      </text>
    </comment>
    <comment ref="C47" authorId="1" shapeId="0" xr:uid="{00000000-0006-0000-0000-000014000000}">
      <text>
        <r>
          <rPr>
            <sz val="11"/>
            <color indexed="81"/>
            <rFont val="Calibri"/>
            <family val="2"/>
            <scheme val="minor"/>
          </rPr>
          <t>Gastos com amortização de direitos de propriedade, ou direitos de propriedade industrial associados ao seriço em avaliação tais como, direitos de autor, patentes, licenças, registo de modelos, marcas, desenhos, processos de fabrico, etc.</t>
        </r>
        <r>
          <rPr>
            <sz val="9"/>
            <color indexed="81"/>
            <rFont val="Tahoma"/>
            <family val="2"/>
          </rPr>
          <t xml:space="preserve">
</t>
        </r>
      </text>
    </comment>
    <comment ref="C48" authorId="1" shapeId="0" xr:uid="{00000000-0006-0000-0000-000015000000}">
      <text>
        <r>
          <rPr>
            <sz val="11"/>
            <color indexed="81"/>
            <rFont val="Calibri"/>
            <family val="2"/>
            <scheme val="minor"/>
          </rPr>
          <t>Gastos com amortização de projetos de desenvolvimento associados ao produto em avaliação, por aplicação dos princípios consagrados na norma contabilística e de relato financeiro n.º 6.</t>
        </r>
        <r>
          <rPr>
            <sz val="14"/>
            <color indexed="81"/>
            <rFont val="Tahoma"/>
            <family val="2"/>
          </rPr>
          <t xml:space="preserve">
</t>
        </r>
      </text>
    </comment>
    <comment ref="C52" authorId="2" shapeId="0" xr:uid="{EFE8FB64-88A4-4A2F-BB84-80CC4906CB05}">
      <text>
        <r>
          <rPr>
            <b/>
            <sz val="9"/>
            <color indexed="81"/>
            <rFont val="Tahoma"/>
            <family val="2"/>
          </rPr>
          <t>A condiderar os movimentos do período (entre faturas e notas de crédito) já que se trata de uma conta de balanço</t>
        </r>
        <r>
          <rPr>
            <sz val="9"/>
            <color indexed="81"/>
            <rFont val="Tahoma"/>
            <family val="2"/>
          </rPr>
          <t xml:space="preserve">
</t>
        </r>
      </text>
    </comment>
    <comment ref="C65" authorId="2" shapeId="0" xr:uid="{2248C7D3-36D9-4491-A156-275CE41AD808}">
      <text>
        <r>
          <rPr>
            <b/>
            <sz val="9"/>
            <color rgb="FF000000"/>
            <rFont val="Tahoma"/>
            <family val="2"/>
          </rPr>
          <t>A condiderar os movimentos do período (entre faturas e notas de crédito) já que se trata de uma conta de balanço</t>
        </r>
        <r>
          <rPr>
            <sz val="9"/>
            <color rgb="FF000000"/>
            <rFont val="Tahoma"/>
            <family val="2"/>
          </rPr>
          <t xml:space="preserve">
</t>
        </r>
      </text>
    </comment>
  </commentList>
</comments>
</file>

<file path=xl/sharedStrings.xml><?xml version="1.0" encoding="utf-8"?>
<sst xmlns="http://schemas.openxmlformats.org/spreadsheetml/2006/main" count="229" uniqueCount="167">
  <si>
    <t xml:space="preserve">Nome da entidade : </t>
  </si>
  <si>
    <t>NIF/NIPC:</t>
  </si>
  <si>
    <t>Designação Específica da prestação do serviço:</t>
  </si>
  <si>
    <t>CNBS INE 2008 :</t>
  </si>
  <si>
    <t>Unidade monetária : Euros</t>
  </si>
  <si>
    <t>Rúbrica*</t>
  </si>
  <si>
    <t>Código de Conta</t>
  </si>
  <si>
    <t>Consumíveis</t>
  </si>
  <si>
    <t>612 e 613</t>
  </si>
  <si>
    <t>Fornecimentos e serviços externos</t>
  </si>
  <si>
    <t>Custos Semi-fixos</t>
  </si>
  <si>
    <t xml:space="preserve">  Subcontratos</t>
  </si>
  <si>
    <t xml:space="preserve">  Trabalhos especializados</t>
  </si>
  <si>
    <t xml:space="preserve">  Honorários</t>
  </si>
  <si>
    <t xml:space="preserve">  Deslocação e Estada</t>
  </si>
  <si>
    <t>6226,6263 e 6261</t>
  </si>
  <si>
    <t>Gastos com pessoal</t>
  </si>
  <si>
    <t xml:space="preserve"> Encargos com Pessoal</t>
  </si>
  <si>
    <t>631 e 632</t>
  </si>
  <si>
    <t xml:space="preserve">  Remunerações Pessoal Directo</t>
  </si>
  <si>
    <t xml:space="preserve">  Encargos com Remunerações</t>
  </si>
  <si>
    <t>636, 637 e 638</t>
  </si>
  <si>
    <t xml:space="preserve">  Outros gastos com pessoal</t>
  </si>
  <si>
    <t>Outros gastos operacionais</t>
  </si>
  <si>
    <t>Outros Custos Operacionais</t>
  </si>
  <si>
    <t xml:space="preserve"> Gastos com amortizações de ativos intangíveis relacionados compropriedade industrial</t>
  </si>
  <si>
    <t xml:space="preserve"> Gastos com amortizações de activos intangíveis relacionados com projectos de desenvolvimento</t>
  </si>
  <si>
    <t>Percentagem total de incorporação nacional =  (somatório das linhas da coluna (C) / somatório das linhas da coluna (A))</t>
  </si>
  <si>
    <t>obtenção da % de incorporação nacional na rubrica combustíveis</t>
  </si>
  <si>
    <t>Outros (butano, propano, nafta, fuel e outros produtos de petróleo)*</t>
  </si>
  <si>
    <t>Total</t>
  </si>
  <si>
    <t xml:space="preserve">  Electricidade  * </t>
  </si>
  <si>
    <t xml:space="preserve">  Combustíveis * preencher primeiro o quadro inferior</t>
  </si>
  <si>
    <t>Gasolina *</t>
  </si>
  <si>
    <t>Biomassa *</t>
  </si>
  <si>
    <t xml:space="preserve">Período de Referência : </t>
  </si>
  <si>
    <t>___/___/___  a ___/___/___</t>
  </si>
  <si>
    <r>
      <t xml:space="preserve">(*) as percentagens de incorporação nacional da Electricidade e dos Combustíveis são definidos pela DGEG - Direcção Geral de Energia e Geologia. </t>
    </r>
    <r>
      <rPr>
        <sz val="11"/>
        <rFont val="Calibri"/>
        <family val="2"/>
        <scheme val="minor"/>
      </rPr>
      <t>Consultar  http://www.dgeg.pt</t>
    </r>
  </si>
  <si>
    <t>Critérios</t>
  </si>
  <si>
    <t>resultado</t>
  </si>
  <si>
    <t>-</t>
  </si>
  <si>
    <t xml:space="preserve">Numero de empregados em Portugal / número de empregados que a empresa tem no total (consolidado). </t>
  </si>
  <si>
    <t>Nº empregados total</t>
  </si>
  <si>
    <t>VAB: Valor Acrescentado Bruto do exercicio do ano anterior ao ano da candidatura.   Em euros.                                                          VN: Volume de Negócios do exercicio do ano anterior ao ano da candidatura. Em euros</t>
  </si>
  <si>
    <t>VAB</t>
  </si>
  <si>
    <t>VN</t>
  </si>
  <si>
    <t xml:space="preserve">  (2) VAB=  +Valor Bruto de Produção (VBP)   –   Consumos Intermédios</t>
  </si>
  <si>
    <t>Matérias-primas, subsidiárias e de consumo</t>
  </si>
  <si>
    <t xml:space="preserve">Esta conta regista o custo das matérias-primas, subsídiarias e de consumo incorporadas/consumidas nos serviços em avaliação </t>
  </si>
  <si>
    <t xml:space="preserve">Materiais </t>
  </si>
  <si>
    <t xml:space="preserve">Esta conta regista os gastos relacionados com a aquisição de materiais, equipamentos ou outros bens cuja vida útil não exceda, em condições de utilização normal, um período e a sua utilização se esgote nesse mesmo período. A conta de materiais 5 subgrupos que compreende as Ferramentas e utensílios de desgaste rápido, Livros e documentação técnica, material de escritório, artigos para oferta e outros . Para aplicação desta Especificação técnica excluem-se os artigos para oferta.  </t>
  </si>
  <si>
    <t xml:space="preserve">Fornecimentos e serviços externos Gerais </t>
  </si>
  <si>
    <t xml:space="preserve">Subcontratos </t>
  </si>
  <si>
    <t>Esta conta regista os gastos relacionados com a aquisição de serviços necessários ao processo produtivo da entidade, subcontratados a outras entidades. Este subcontratos podem revestir a natureza de um contrato formal ou de um simples acordo.</t>
  </si>
  <si>
    <t xml:space="preserve">Trabalhos especializados </t>
  </si>
  <si>
    <t xml:space="preserve">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informáticos, serviços de contabilidade, serviços de advocacia, análises laboratoriais, trabalhos tipográficos, estudos e pareceres.  </t>
  </si>
  <si>
    <t xml:space="preserve">Honorários </t>
  </si>
  <si>
    <t>Esta conta destina-se a registar os gastos do periodo respeitantes aos trabalhadores independentes como por exemplo, médicos,advogados consultores, ROC etc..</t>
  </si>
  <si>
    <t xml:space="preserve">Deslocações e Estadas </t>
  </si>
  <si>
    <t xml:space="preserve">Esta conta destina-se a registar os gastos do periodo respeitantes a deslocações e estadas nomeadamente, gastos com alojamento, alimentação fora do local de trabalho e transporte  necessário para a actividade produtiva. </t>
  </si>
  <si>
    <t xml:space="preserve">Electricidade </t>
  </si>
  <si>
    <t>Esta sub-conta regista os gastos do período com o comsumo de electricidade para o exercício da actividade.</t>
  </si>
  <si>
    <t xml:space="preserve">Combustíveis </t>
  </si>
  <si>
    <t>Esta sub-conta regista os gastos do período com o comsumo de combustíveis necessários para o exercício da actividade.</t>
  </si>
  <si>
    <t>Esta sub-conta regista os gastos do período com o comsumo de água necessário para o exercício da actividade.</t>
  </si>
  <si>
    <t xml:space="preserve">Royalties </t>
  </si>
  <si>
    <t>Esta sub-conta regista os gastos do período suportados com o pagamento de royalties necessários para o exercício da actividade cuja vida útil não exceda, em condições de utilização normal, um período e a sua utilização se esgote nesse mesmo período e que não cumpram os requisitos de reconhecimento como activo.Incluem-se neste conceito direito de autor, direitos de utilização de marcas, direitos de propriedade industrial, licenças, etc..</t>
  </si>
  <si>
    <t>6226, 6263, 6261</t>
  </si>
  <si>
    <t xml:space="preserve">Outros fornecimentos e serviços </t>
  </si>
  <si>
    <t>Encontram-se aqui previstos a manutenção e conservação, seguros e redas e alugueres associados ao serviço em avaliação.</t>
  </si>
  <si>
    <t xml:space="preserve">Gastos com Pessoal </t>
  </si>
  <si>
    <t>Remuneração do pessoal directo</t>
  </si>
  <si>
    <t>Ordenados, salários, vencimentos, gratificações, comissões, participações, subsídios, prémios, senhas de presença e outras renumerações acessórias atribuídas aos recursos humanos com intervenção direta na prestação do serviço em avaliação.</t>
  </si>
  <si>
    <t xml:space="preserve">Encargos com remuneração </t>
  </si>
  <si>
    <t>Encargos devidos pelas remunerações pagas de acordo com a legislação em vigor nomeadamente a contribuição para a Segurança Social nacional.</t>
  </si>
  <si>
    <t>636,637,638</t>
  </si>
  <si>
    <t xml:space="preserve">Outros gastos com pessoal </t>
  </si>
  <si>
    <t>Seguros de acidentes de trabalho, gastos com formação (cursos, seminários), com recrutamento, com fardamento ao pessoal, etc..</t>
  </si>
  <si>
    <t xml:space="preserve">Outros gastos operacionais </t>
  </si>
  <si>
    <t xml:space="preserve">Gastos com amortizações de activos intangíveis relacionados com propriedade industrial </t>
  </si>
  <si>
    <t>Gastos com amortização de direitos de propriedade, ou direitos de propriedade industrial associados ao seriço em avaliação tais como, direitos de autor, patentes, licenças, registo de modelos, marcas, desenhos, processos de fabrico, etc.</t>
  </si>
  <si>
    <t xml:space="preserve">Gastos com amortizações de activos intangíveis relacionados com projectos de desenvolvimento </t>
  </si>
  <si>
    <t>Gastos com amortização de projetos de desenvolvimento associados ao produto em avaliação, por aplicação dos princípios consagrados na norma contabilística e de relato financeiro n.º 6.</t>
  </si>
  <si>
    <t xml:space="preserve">Custos directos de produção </t>
  </si>
  <si>
    <t xml:space="preserve">% de incorporação nacional </t>
  </si>
  <si>
    <t>Valor de incorporação nacional</t>
  </si>
  <si>
    <t>(A)</t>
  </si>
  <si>
    <t>(B)</t>
  </si>
  <si>
    <t>( C ) = (A) * (B)</t>
  </si>
  <si>
    <t>% de incorporação</t>
  </si>
  <si>
    <t>valor de incorporação</t>
  </si>
  <si>
    <t xml:space="preserve">  Água</t>
  </si>
  <si>
    <t xml:space="preserve">  Consumíveis CMVMC: Matérias primas, subsidiárias e de consumo</t>
  </si>
  <si>
    <t>Preencher unicamente as células não sombreadas. As células sombreadas contém fórmulas ou valores fixos.</t>
  </si>
  <si>
    <t>Gasoléo *</t>
  </si>
  <si>
    <t>Gás natural *</t>
  </si>
  <si>
    <t>custos combustíveis</t>
  </si>
  <si>
    <t xml:space="preserve">  Royalties</t>
  </si>
  <si>
    <t xml:space="preserve">  Outros Fornecimentos e Serviços</t>
  </si>
  <si>
    <t>obtenção da % de incorporação nacional na rubrica amortizações ativos fixos tangíveis</t>
  </si>
  <si>
    <t>custos</t>
  </si>
  <si>
    <t>Importados (direta ou indiretamente)</t>
  </si>
  <si>
    <t>Produzidos em Portugal</t>
  </si>
  <si>
    <r>
      <t xml:space="preserve"> Gastos com amortizações de activos fixos tangíveis * </t>
    </r>
    <r>
      <rPr>
        <sz val="10"/>
        <rFont val="Calibri"/>
        <family val="2"/>
        <scheme val="minor"/>
      </rPr>
      <t>preencher primeiro o quadro inferior</t>
    </r>
  </si>
  <si>
    <r>
      <t xml:space="preserve">  VBP</t>
    </r>
    <r>
      <rPr>
        <sz val="11"/>
        <rFont val="Calibri"/>
        <family val="2"/>
        <scheme val="minor"/>
      </rPr>
      <t>=  VN + Variação nos Inventários da Produção  + Trabalhos para a própria Entidade  + Rendimentos Suplementares  + Subsídios à Exploração</t>
    </r>
  </si>
  <si>
    <r>
      <t xml:space="preserve">  Consumos Intermédios</t>
    </r>
    <r>
      <rPr>
        <sz val="11"/>
        <rFont val="Calibri"/>
        <family val="2"/>
        <scheme val="minor"/>
      </rPr>
      <t xml:space="preserve">  = + Custo das Mercadorias Vendidas e das Matérias Consumidas + Fornecimentos e Serviços Externos  +  Impostos Indiretos.</t>
    </r>
  </si>
  <si>
    <t>2. A empresa apresenta uma % de Emprego em Portugal face ao total de Emprego da empresa igual ou superior a 50%</t>
  </si>
  <si>
    <r>
      <t xml:space="preserve">3.  A empresa apresenta uma relação  VAB </t>
    </r>
    <r>
      <rPr>
        <vertAlign val="superscript"/>
        <sz val="12"/>
        <rFont val="Calibri"/>
        <family val="2"/>
        <scheme val="minor"/>
      </rPr>
      <t>[2]</t>
    </r>
    <r>
      <rPr>
        <sz val="12"/>
        <rFont val="Calibri"/>
        <family val="2"/>
        <scheme val="minor"/>
      </rPr>
      <t>/VN igual ou superior a 20%</t>
    </r>
  </si>
  <si>
    <t>Forma de cálculo</t>
  </si>
  <si>
    <t xml:space="preserve">Água </t>
  </si>
  <si>
    <t>Gastos com amortizações de ativos fixos tangíveis</t>
  </si>
  <si>
    <t>Gastos com amortizações de ativos fixos detidos para a prestação do serviço em avaliação, por aplicação dos princípios consagrados na norma contabilística, tais como equipamentos básicos, terrenos e edifícios afectos à produção.</t>
  </si>
  <si>
    <t xml:space="preserve"> Matérias- primas e Matérias Subsidiárias</t>
  </si>
  <si>
    <t xml:space="preserve"> Embalagens </t>
  </si>
  <si>
    <t xml:space="preserve"> Outros </t>
  </si>
  <si>
    <t>Custo merc.vend.e mat. Consumidas</t>
  </si>
  <si>
    <t>Para a correcta simulação da determinação da incorporação nacional  das marcas de PRODUTO e/ou SERVIÇO deverá ser consultada a DNP TS .../2024 do IPQ.</t>
  </si>
  <si>
    <t>variável 1</t>
  </si>
  <si>
    <t>variável 2</t>
  </si>
  <si>
    <t>Custo merc.vend.e mat. Consumidas
Consumiveis</t>
  </si>
  <si>
    <t xml:space="preserve">Unidade Base de Cálculo : </t>
  </si>
  <si>
    <t>Designação Específica Produto:</t>
  </si>
  <si>
    <t>Propriedade Industrial</t>
  </si>
  <si>
    <t>Subcontratos (referentes à atividade)</t>
  </si>
  <si>
    <t>Serviços especializados (referentes à atividade)</t>
  </si>
  <si>
    <t>Materiais (referentes à atividade)</t>
  </si>
  <si>
    <t>Gastos com Pessoal (referentes à atividade)</t>
  </si>
  <si>
    <t>Projetos de desenvolvimento em curso</t>
  </si>
  <si>
    <t>TOTAL DOS GASTOS INDIRECTOS</t>
  </si>
  <si>
    <t>TOTAL DOS GASTOS DIRECTOS E INDIRECTOS</t>
  </si>
  <si>
    <t>TOTAL DOS GASTOS DIRECTOS (PRODUTOS E SERVIÇOS)</t>
  </si>
  <si>
    <t>Outros gastos com o pessoal (referentes à atividade)</t>
  </si>
  <si>
    <t>Trabalhos especializados - certificações</t>
  </si>
  <si>
    <t>Gastos com Pessoal (referentes exclusivamente a I&amp;D)</t>
  </si>
  <si>
    <t>Certificações e Patentes</t>
  </si>
  <si>
    <t>Formação</t>
  </si>
  <si>
    <t>Marketing e Comunicação</t>
  </si>
  <si>
    <t>Design</t>
  </si>
  <si>
    <t>Atividades de I&amp;D</t>
  </si>
  <si>
    <t xml:space="preserve">  Consumíveis FSE - Materiais</t>
  </si>
  <si>
    <t>Ordenados, salários, vencimentos, gratificações, comissões, participações, subsídios, prémios, senhas de presença e outras renumerações acessórias atribuídas aos recursos humanos com intervenção direta no Design da marca em análise.</t>
  </si>
  <si>
    <t>Ordenados, salários, vencimentos, gratificações, comissões, participações, subsídios, prémios, senhas de presença e outras renumerações acessórias atribuídas aos recursos humanos com intervenção direta na Investigação e Desenvolvimento da marca em análise.</t>
  </si>
  <si>
    <t>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de certificações e registos de patentes.</t>
  </si>
  <si>
    <t>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de design, serviços informáticos e  trabalhos tipográficos associados ao desenvolvimento do design da marca.</t>
  </si>
  <si>
    <t>Esta conta regista os gastos relacionados com a aquisição de trabalhos especializados prestados por outras empresas que a própria empresa não pode superar pelos seus meios e que não respeitem directamente à actividade prestada pela entidade, nem se enquadrem em nenhuma das subcontas outras subcontas especificas. Assim, enquadram-se nesta subconta os serviços de publicidade, serviços informáticos e  trabalhos tipográficos associados à divulgação e promoção da marca.</t>
  </si>
  <si>
    <t>Gastos com formação (cursos, seminários) relativamente ao desenvolvimento especifico da marca.</t>
  </si>
  <si>
    <t>São registados nesta conta os gastos incorridos que qualifiquem como ativos intangiveis,, nor termos do §57 da NCRF 6. Considerar os valores a debito e crédito do periodo, tendo em conta de ser uma conta de balanço. São considerados os documentos como enquadrados para projetos de desenvolvimento como ativo intangivel (gastos incorridos, trabalhos para a própria entidade, revalorização justificada pelo justo valor)</t>
  </si>
  <si>
    <t>São registados nesta conta os gastos incorridos que qualifiquem como ativos intangiveis,, nor termos do §57 da NCRF 6. Considerar os valores a debito e crédito do periodo, tendo em conta de ser uma conta de balanço. São considerados os documentos como enquadrados para projetos de desenvolvimento como ativo intangivel (patentes, marcas, licenças, privilégios consessões e direitos de autor.) - Não devem ser considerados os dispêndios incorridos internamente sob alegação de terem proporcionado valor à patente, marca, alvará, licença, concessão ou quaiquer outros direitos.</t>
  </si>
  <si>
    <t>611 e 311</t>
  </si>
  <si>
    <t>Mercadorias - Produtor A</t>
  </si>
  <si>
    <t>Mercadorias - Produtor B</t>
  </si>
  <si>
    <t>Mercadorias - Produtor C</t>
  </si>
  <si>
    <t>Mercadorias - Produtor D</t>
  </si>
  <si>
    <t>Mercadorias - Produtor E</t>
  </si>
  <si>
    <t>(…)</t>
  </si>
  <si>
    <t>Custo merc.vend.e mat. Consumidas - Produtos Adquiridos diretamente ao produtor **</t>
  </si>
  <si>
    <t>(**) No caso da aquisição de produtos referentes à marca em análise diretamente ao produtor, deve ser aferido diretamente com o produtor a integração nacional do produto ((A)</t>
  </si>
  <si>
    <t>e considerado o valor de compra do produto refletido na #611 ou #311 por cada entidade produtora.</t>
  </si>
  <si>
    <t>Mercadorias</t>
  </si>
  <si>
    <t>Esta conta regista o valor de aquisição dos produtos integrados na marca, separado por produtor.</t>
  </si>
  <si>
    <t>1. Prémios ou referência a origem*
a) prémio/reconhecimento pelos produtos/serviços ou marca
b) prémio de inovação ou marketing
c) comunicação da marca refere a sua origem e/ou história</t>
  </si>
  <si>
    <t>* resposta positiva a 1 dos pontos</t>
  </si>
  <si>
    <t>A atribuição do selo Portugal Sou Eu às  marcas, tem os seguintes critérios de majoração:</t>
  </si>
  <si>
    <t>Critérios de majoração</t>
  </si>
  <si>
    <t>Nº empregados em Portugal</t>
  </si>
  <si>
    <t>TOTAL</t>
  </si>
  <si>
    <t>sim(1) ou não(0)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</si>
</sst>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General_)"/>
    <numFmt numFmtId="165" formatCode="#,##0&quot;Esc.&quot;_);\(#,##0&quot;Esc.&quot;\)"/>
    <numFmt numFmtId="166" formatCode="#,##0.0"/>
    <numFmt numFmtId="167" formatCode="#,##0.0_ ;\-#,##0.0\ "/>
    <numFmt numFmtId="168" formatCode="#,##0.00_ ;\-#,##0.00\ "/>
  </numFmts>
  <fonts count="37" x14ac:knownFonts="1">
    <font>
      <sz val="11"/>
      <color theme="1"/>
      <name val="Calibri"/>
      <family val="2"/>
      <scheme val="minor"/>
    </font>
    <font>
      <sz val="11"/>
      <color theme="1"/>
      <name val="Calibri"/>
      <family val="2"/>
      <scheme val="minor"/>
    </font>
    <font>
      <sz val="10"/>
      <name val="Times"/>
      <family val="1"/>
    </font>
    <font>
      <b/>
      <sz val="14"/>
      <color indexed="81"/>
      <name val="Tahoma"/>
      <family val="2"/>
    </font>
    <font>
      <sz val="14"/>
      <color indexed="81"/>
      <name val="Tahoma"/>
      <family val="2"/>
    </font>
    <font>
      <sz val="9"/>
      <color indexed="81"/>
      <name val="Tahoma"/>
      <family val="2"/>
    </font>
    <font>
      <sz val="16"/>
      <color indexed="81"/>
      <name val="Tahoma"/>
      <family val="2"/>
    </font>
    <font>
      <sz val="10"/>
      <name val="Arial"/>
      <family val="2"/>
    </font>
    <font>
      <sz val="8"/>
      <color indexed="81"/>
      <name val="Tahoma"/>
      <family val="2"/>
    </font>
    <font>
      <sz val="10"/>
      <name val="Calibri"/>
      <family val="2"/>
      <scheme val="minor"/>
    </font>
    <font>
      <b/>
      <sz val="10"/>
      <name val="Calibri"/>
      <family val="2"/>
      <scheme val="minor"/>
    </font>
    <font>
      <sz val="11"/>
      <name val="Calibri"/>
      <family val="2"/>
      <scheme val="minor"/>
    </font>
    <font>
      <b/>
      <sz val="11"/>
      <name val="Calibri"/>
      <family val="2"/>
      <scheme val="minor"/>
    </font>
    <font>
      <sz val="11"/>
      <color indexed="9"/>
      <name val="Calibri"/>
      <family val="2"/>
      <scheme val="minor"/>
    </font>
    <font>
      <b/>
      <sz val="11"/>
      <color indexed="9"/>
      <name val="Calibri"/>
      <family val="2"/>
      <scheme val="minor"/>
    </font>
    <font>
      <u/>
      <sz val="11"/>
      <color theme="10"/>
      <name val="Calibri"/>
      <family val="2"/>
      <scheme val="minor"/>
    </font>
    <font>
      <b/>
      <sz val="12"/>
      <name val="Calibri"/>
      <family val="2"/>
      <scheme val="minor"/>
    </font>
    <font>
      <sz val="12"/>
      <name val="Calibri"/>
      <family val="2"/>
      <scheme val="minor"/>
    </font>
    <font>
      <b/>
      <sz val="14"/>
      <name val="Calibri"/>
      <family val="2"/>
      <scheme val="minor"/>
    </font>
    <font>
      <sz val="14"/>
      <name val="Calibri"/>
      <family val="2"/>
      <scheme val="minor"/>
    </font>
    <font>
      <b/>
      <u/>
      <sz val="11"/>
      <name val="Calibri"/>
      <family val="2"/>
      <scheme val="minor"/>
    </font>
    <font>
      <b/>
      <sz val="11"/>
      <color indexed="81"/>
      <name val="Calibri"/>
      <family val="2"/>
      <scheme val="minor"/>
    </font>
    <font>
      <sz val="11"/>
      <color indexed="81"/>
      <name val="Calibri"/>
      <family val="2"/>
      <scheme val="minor"/>
    </font>
    <font>
      <sz val="11"/>
      <color indexed="81"/>
      <name val="Tahoma"/>
      <family val="2"/>
    </font>
    <font>
      <b/>
      <sz val="12"/>
      <color rgb="FF4F81BD"/>
      <name val="Calibri"/>
      <family val="2"/>
      <scheme val="minor"/>
    </font>
    <font>
      <b/>
      <sz val="12"/>
      <color theme="0"/>
      <name val="Calibri"/>
      <family val="2"/>
      <scheme val="minor"/>
    </font>
    <font>
      <vertAlign val="superscript"/>
      <sz val="12"/>
      <name val="Calibri"/>
      <family val="2"/>
      <scheme val="minor"/>
    </font>
    <font>
      <u/>
      <sz val="12"/>
      <color indexed="12"/>
      <name val="Calibri"/>
      <family val="2"/>
      <scheme val="minor"/>
    </font>
    <font>
      <b/>
      <u/>
      <sz val="11"/>
      <color indexed="81"/>
      <name val="Calibri"/>
      <family val="2"/>
      <scheme val="minor"/>
    </font>
    <font>
      <b/>
      <sz val="12"/>
      <color theme="4" tint="-0.249977111117893"/>
      <name val="Calibri"/>
      <family val="2"/>
      <scheme val="minor"/>
    </font>
    <font>
      <b/>
      <sz val="11"/>
      <color rgb="FFFFC000"/>
      <name val="Calibri"/>
      <family val="2"/>
      <scheme val="minor"/>
    </font>
    <font>
      <sz val="11"/>
      <color rgb="FFFF0000"/>
      <name val="Calibri"/>
      <family val="2"/>
      <scheme val="minor"/>
    </font>
    <font>
      <b/>
      <sz val="9"/>
      <color indexed="81"/>
      <name val="Tahoma"/>
      <family val="2"/>
    </font>
    <font>
      <b/>
      <sz val="9"/>
      <color rgb="FF000000"/>
      <name val="Tahoma"/>
      <family val="2"/>
    </font>
    <font>
      <sz val="9"/>
      <color rgb="FF000000"/>
      <name val="Tahoma"/>
      <family val="2"/>
    </font>
    <font>
      <b/>
      <sz val="11"/>
      <color theme="1"/>
      <name val="Calibri"/>
      <family val="2"/>
      <scheme val="minor"/>
    </font>
    <font>
      <b/>
      <sz val="12"/>
      <color theme="4"/>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FFC000"/>
        <bgColor indexed="64"/>
      </patternFill>
    </fill>
    <fill>
      <patternFill patternType="solid">
        <fgColor theme="4" tint="0.39997558519241921"/>
        <bgColor indexed="8"/>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bgColor indexed="64"/>
      </patternFill>
    </fill>
  </fills>
  <borders count="54">
    <border>
      <left/>
      <right/>
      <top/>
      <bottom/>
      <diagonal/>
    </border>
    <border>
      <left/>
      <right/>
      <top style="medium">
        <color indexed="64"/>
      </top>
      <bottom style="thin">
        <color indexed="56"/>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56"/>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56"/>
      </top>
      <bottom style="thin">
        <color indexed="56"/>
      </bottom>
      <diagonal/>
    </border>
    <border>
      <left/>
      <right/>
      <top style="thin">
        <color indexed="56"/>
      </top>
      <bottom style="thin">
        <color indexed="56"/>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56"/>
      </bottom>
      <diagonal/>
    </border>
    <border>
      <left style="medium">
        <color indexed="64"/>
      </left>
      <right style="medium">
        <color indexed="64"/>
      </right>
      <top/>
      <bottom style="thin">
        <color indexed="56"/>
      </bottom>
      <diagonal/>
    </border>
    <border>
      <left style="medium">
        <color indexed="64"/>
      </left>
      <right style="medium">
        <color indexed="64"/>
      </right>
      <top style="thin">
        <color indexed="56"/>
      </top>
      <bottom style="thin">
        <color indexed="56"/>
      </bottom>
      <diagonal/>
    </border>
    <border>
      <left style="medium">
        <color indexed="64"/>
      </left>
      <right style="medium">
        <color indexed="64"/>
      </right>
      <top style="thin">
        <color indexed="3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56"/>
      </top>
      <bottom/>
      <diagonal/>
    </border>
    <border>
      <left style="medium">
        <color indexed="64"/>
      </left>
      <right style="thin">
        <color indexed="64"/>
      </right>
      <top style="thin">
        <color indexed="56"/>
      </top>
      <bottom/>
      <diagonal/>
    </border>
    <border>
      <left style="medium">
        <color indexed="64"/>
      </left>
      <right style="thin">
        <color indexed="64"/>
      </right>
      <top/>
      <bottom style="medium">
        <color indexed="64"/>
      </bottom>
      <diagonal/>
    </border>
    <border>
      <left/>
      <right/>
      <top/>
      <bottom style="thin">
        <color indexed="56"/>
      </bottom>
      <diagonal/>
    </border>
    <border>
      <left style="medium">
        <color indexed="64"/>
      </left>
      <right style="medium">
        <color indexed="64"/>
      </right>
      <top style="thin">
        <color indexed="56"/>
      </top>
      <bottom/>
      <diagonal/>
    </border>
    <border>
      <left style="medium">
        <color indexed="64"/>
      </left>
      <right style="medium">
        <color indexed="64"/>
      </right>
      <top/>
      <bottom style="thin">
        <color indexed="36"/>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56"/>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56"/>
      </top>
      <bottom/>
      <diagonal/>
    </border>
    <border>
      <left style="medium">
        <color indexed="64"/>
      </left>
      <right style="thin">
        <color indexed="64"/>
      </right>
      <top/>
      <bottom style="thin">
        <color indexed="56"/>
      </bottom>
      <diagonal/>
    </border>
    <border>
      <left style="thin">
        <color indexed="64"/>
      </left>
      <right/>
      <top/>
      <bottom style="thin">
        <color indexed="56"/>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2" fillId="0" borderId="0"/>
    <xf numFmtId="0" fontId="15" fillId="0" borderId="0" applyNumberFormat="0" applyFill="0" applyBorder="0" applyAlignment="0" applyProtection="0"/>
    <xf numFmtId="0" fontId="7" fillId="0" borderId="0"/>
  </cellStyleXfs>
  <cellXfs count="196">
    <xf numFmtId="0" fontId="0" fillId="0" borderId="0" xfId="0"/>
    <xf numFmtId="0" fontId="9" fillId="0" borderId="0" xfId="0" applyFont="1"/>
    <xf numFmtId="0" fontId="0" fillId="0" borderId="0" xfId="0" applyAlignment="1">
      <alignment horizontal="center"/>
    </xf>
    <xf numFmtId="0" fontId="11" fillId="0" borderId="0" xfId="0" applyFont="1"/>
    <xf numFmtId="0" fontId="11" fillId="0" borderId="0" xfId="0" applyFont="1" applyAlignment="1">
      <alignment horizontal="center"/>
    </xf>
    <xf numFmtId="0" fontId="12" fillId="0" borderId="0" xfId="0" applyFont="1" applyAlignment="1">
      <alignment horizontal="left"/>
    </xf>
    <xf numFmtId="0" fontId="11" fillId="0" borderId="0" xfId="0" applyFont="1" applyAlignment="1" applyProtection="1">
      <alignment horizontal="left"/>
      <protection locked="0"/>
    </xf>
    <xf numFmtId="0" fontId="12" fillId="0" borderId="0" xfId="0" applyFont="1" applyAlignment="1">
      <alignment horizontal="right"/>
    </xf>
    <xf numFmtId="0" fontId="11" fillId="0" borderId="0" xfId="0" applyFont="1" applyAlignment="1">
      <alignment vertical="center"/>
    </xf>
    <xf numFmtId="0" fontId="13" fillId="0" borderId="0" xfId="0" applyFont="1" applyAlignment="1">
      <alignment horizontal="center" vertical="center"/>
    </xf>
    <xf numFmtId="0" fontId="0" fillId="0" borderId="0" xfId="0" applyAlignment="1">
      <alignment vertical="center"/>
    </xf>
    <xf numFmtId="0" fontId="11" fillId="2" borderId="5" xfId="0" applyFont="1" applyFill="1" applyBorder="1" applyAlignment="1">
      <alignment horizontal="left" vertical="center"/>
    </xf>
    <xf numFmtId="0" fontId="12" fillId="0" borderId="0" xfId="0" applyFont="1"/>
    <xf numFmtId="0" fontId="9" fillId="4" borderId="0" xfId="0" applyFont="1" applyFill="1"/>
    <xf numFmtId="0" fontId="11" fillId="2" borderId="38" xfId="0" applyFont="1" applyFill="1" applyBorder="1" applyAlignment="1">
      <alignment horizontal="left" vertical="center"/>
    </xf>
    <xf numFmtId="9" fontId="11" fillId="4" borderId="34" xfId="2" applyFont="1" applyFill="1" applyBorder="1" applyAlignment="1" applyProtection="1">
      <alignment horizontal="center" vertical="center"/>
      <protection locked="0"/>
    </xf>
    <xf numFmtId="0" fontId="11" fillId="4" borderId="0" xfId="0" applyFont="1" applyFill="1"/>
    <xf numFmtId="166" fontId="11" fillId="0" borderId="0" xfId="0" applyNumberFormat="1" applyFont="1" applyAlignment="1">
      <alignment horizontal="center" vertical="center"/>
    </xf>
    <xf numFmtId="166" fontId="11" fillId="0" borderId="36" xfId="0" applyNumberFormat="1" applyFont="1" applyBorder="1" applyAlignment="1">
      <alignment horizontal="center" vertical="center"/>
    </xf>
    <xf numFmtId="9" fontId="11" fillId="4" borderId="41" xfId="2" applyFont="1" applyFill="1" applyBorder="1" applyAlignment="1" applyProtection="1">
      <alignment horizontal="center" vertical="center"/>
      <protection locked="0"/>
    </xf>
    <xf numFmtId="9" fontId="11" fillId="4" borderId="36" xfId="2" applyFont="1" applyFill="1" applyBorder="1" applyAlignment="1" applyProtection="1">
      <alignment horizontal="center" vertical="center"/>
      <protection locked="0"/>
    </xf>
    <xf numFmtId="9" fontId="11" fillId="4" borderId="42" xfId="2" applyFont="1" applyFill="1" applyBorder="1" applyAlignment="1" applyProtection="1">
      <alignment horizontal="center" vertical="center"/>
      <protection locked="0"/>
    </xf>
    <xf numFmtId="9" fontId="11" fillId="4" borderId="32" xfId="2" applyFont="1" applyFill="1" applyBorder="1" applyAlignment="1" applyProtection="1">
      <alignment horizontal="center" vertical="center"/>
      <protection locked="0"/>
    </xf>
    <xf numFmtId="0" fontId="11" fillId="0" borderId="0" xfId="0" applyFont="1" applyProtection="1">
      <protection locked="0"/>
    </xf>
    <xf numFmtId="0" fontId="11" fillId="2" borderId="39" xfId="0" applyFont="1" applyFill="1" applyBorder="1" applyAlignment="1">
      <alignment horizontal="left" vertical="center"/>
    </xf>
    <xf numFmtId="4" fontId="11" fillId="4" borderId="43" xfId="1" applyNumberFormat="1" applyFont="1" applyFill="1" applyBorder="1" applyAlignment="1" applyProtection="1">
      <alignment horizontal="center" vertical="center"/>
      <protection locked="0"/>
    </xf>
    <xf numFmtId="4" fontId="11" fillId="4" borderId="44" xfId="1" applyNumberFormat="1" applyFont="1" applyFill="1" applyBorder="1" applyAlignment="1" applyProtection="1">
      <alignment horizontal="center" vertical="center"/>
      <protection locked="0"/>
    </xf>
    <xf numFmtId="4" fontId="11" fillId="4" borderId="45" xfId="1" applyNumberFormat="1" applyFont="1" applyFill="1" applyBorder="1" applyAlignment="1" applyProtection="1">
      <alignment horizontal="center" vertical="center"/>
      <protection locked="0"/>
    </xf>
    <xf numFmtId="9" fontId="11" fillId="4" borderId="27" xfId="2" applyFont="1" applyFill="1" applyBorder="1" applyAlignment="1" applyProtection="1">
      <alignment horizontal="center" vertical="center"/>
      <protection locked="0"/>
    </xf>
    <xf numFmtId="0" fontId="16" fillId="0" borderId="18" xfId="0" applyFont="1" applyBorder="1" applyAlignment="1">
      <alignment horizontal="center" vertical="center" wrapText="1"/>
    </xf>
    <xf numFmtId="0" fontId="17" fillId="0" borderId="21" xfId="0" applyFont="1" applyBorder="1" applyAlignment="1">
      <alignment horizontal="center" vertical="center"/>
    </xf>
    <xf numFmtId="0" fontId="24" fillId="3" borderId="18" xfId="0" applyFont="1" applyFill="1" applyBorder="1" applyAlignment="1">
      <alignment horizontal="center" vertical="center"/>
    </xf>
    <xf numFmtId="0" fontId="16" fillId="0" borderId="21" xfId="0" applyFont="1" applyBorder="1" applyAlignment="1" applyProtection="1">
      <alignment horizontal="center" vertical="center"/>
      <protection locked="0"/>
    </xf>
    <xf numFmtId="0" fontId="10" fillId="0" borderId="18" xfId="0" applyFont="1" applyBorder="1" applyAlignment="1">
      <alignment horizontal="center" vertical="center" wrapText="1"/>
    </xf>
    <xf numFmtId="1" fontId="16" fillId="0" borderId="18" xfId="1" applyNumberFormat="1" applyFont="1" applyBorder="1" applyAlignment="1" applyProtection="1">
      <alignment horizontal="center" vertical="center"/>
      <protection locked="0"/>
    </xf>
    <xf numFmtId="0" fontId="16" fillId="4" borderId="18" xfId="0" applyFont="1" applyFill="1" applyBorder="1" applyAlignment="1">
      <alignment horizontal="center" vertical="center" wrapText="1"/>
    </xf>
    <xf numFmtId="43" fontId="16" fillId="0" borderId="18" xfId="1" applyFont="1" applyBorder="1" applyAlignment="1" applyProtection="1">
      <alignment vertical="center"/>
      <protection locked="0"/>
    </xf>
    <xf numFmtId="0" fontId="17" fillId="0" borderId="15" xfId="0" applyFont="1" applyBorder="1"/>
    <xf numFmtId="0" fontId="17" fillId="0" borderId="22" xfId="0" applyFont="1" applyBorder="1" applyAlignment="1">
      <alignment vertical="center"/>
    </xf>
    <xf numFmtId="0" fontId="0" fillId="0" borderId="22" xfId="0" applyBorder="1"/>
    <xf numFmtId="0" fontId="0" fillId="0" borderId="24" xfId="0" applyBorder="1"/>
    <xf numFmtId="0" fontId="17" fillId="0" borderId="6" xfId="0" applyFont="1" applyBorder="1" applyAlignment="1">
      <alignment vertical="center"/>
    </xf>
    <xf numFmtId="0" fontId="17" fillId="0" borderId="0" xfId="0" applyFont="1" applyAlignment="1">
      <alignment vertical="center"/>
    </xf>
    <xf numFmtId="0" fontId="0" fillId="0" borderId="25" xfId="0" applyBorder="1"/>
    <xf numFmtId="0" fontId="11" fillId="0" borderId="0" xfId="5" applyFont="1"/>
    <xf numFmtId="0" fontId="11" fillId="0" borderId="28" xfId="5" applyFont="1" applyBorder="1" applyAlignment="1">
      <alignment horizontal="center" vertical="center" wrapText="1"/>
    </xf>
    <xf numFmtId="0" fontId="11" fillId="0" borderId="29" xfId="5" applyFont="1" applyBorder="1" applyAlignment="1">
      <alignment horizontal="left" vertical="center" wrapText="1"/>
    </xf>
    <xf numFmtId="0" fontId="11" fillId="0" borderId="28" xfId="5" applyFont="1" applyBorder="1" applyAlignment="1">
      <alignment horizontal="justify" vertical="center" wrapText="1"/>
    </xf>
    <xf numFmtId="0" fontId="11" fillId="0" borderId="0" xfId="5" applyFont="1" applyAlignment="1">
      <alignment horizontal="center" vertical="center" wrapText="1"/>
    </xf>
    <xf numFmtId="0" fontId="11" fillId="0" borderId="0" xfId="5" applyFont="1" applyAlignment="1">
      <alignment horizontal="left" vertical="center" wrapText="1"/>
    </xf>
    <xf numFmtId="0" fontId="11" fillId="0" borderId="0" xfId="5" applyFont="1" applyAlignment="1">
      <alignment horizontal="justify" vertical="center" wrapText="1"/>
    </xf>
    <xf numFmtId="0" fontId="0" fillId="0" borderId="0" xfId="0" applyProtection="1">
      <protection locked="0"/>
    </xf>
    <xf numFmtId="4" fontId="11" fillId="4" borderId="34" xfId="0" applyNumberFormat="1" applyFont="1" applyFill="1" applyBorder="1" applyAlignment="1" applyProtection="1">
      <alignment horizontal="center" vertical="center"/>
      <protection locked="0"/>
    </xf>
    <xf numFmtId="4" fontId="11" fillId="4" borderId="42" xfId="0" applyNumberFormat="1" applyFont="1" applyFill="1" applyBorder="1" applyAlignment="1" applyProtection="1">
      <alignment horizontal="center" vertical="center"/>
      <protection locked="0"/>
    </xf>
    <xf numFmtId="4" fontId="11" fillId="4" borderId="36" xfId="0" applyNumberFormat="1" applyFont="1" applyFill="1" applyBorder="1" applyAlignment="1" applyProtection="1">
      <alignment horizontal="center" vertical="center"/>
      <protection locked="0"/>
    </xf>
    <xf numFmtId="4" fontId="11" fillId="4" borderId="41" xfId="0" applyNumberFormat="1" applyFont="1" applyFill="1" applyBorder="1" applyAlignment="1" applyProtection="1">
      <alignment horizontal="center" vertical="center"/>
      <protection locked="0"/>
    </xf>
    <xf numFmtId="4" fontId="11" fillId="4" borderId="32" xfId="0" applyNumberFormat="1" applyFont="1" applyFill="1" applyBorder="1" applyAlignment="1" applyProtection="1">
      <alignment horizontal="center" vertical="center"/>
      <protection locked="0"/>
    </xf>
    <xf numFmtId="4" fontId="11" fillId="4" borderId="27" xfId="0" applyNumberFormat="1" applyFont="1" applyFill="1" applyBorder="1" applyAlignment="1" applyProtection="1">
      <alignment horizontal="center" vertical="center"/>
      <protection locked="0"/>
    </xf>
    <xf numFmtId="0" fontId="11" fillId="0" borderId="0" xfId="5" applyFont="1" applyAlignment="1">
      <alignment vertical="center" wrapText="1"/>
    </xf>
    <xf numFmtId="0" fontId="12" fillId="0" borderId="0" xfId="0" applyFont="1" applyAlignment="1">
      <alignment horizontal="left" vertical="center"/>
    </xf>
    <xf numFmtId="166" fontId="12" fillId="7" borderId="31" xfId="0" applyNumberFormat="1" applyFont="1" applyFill="1" applyBorder="1" applyAlignment="1">
      <alignment horizontal="center" vertical="center"/>
    </xf>
    <xf numFmtId="166" fontId="11" fillId="7" borderId="32" xfId="0" applyNumberFormat="1" applyFont="1" applyFill="1" applyBorder="1" applyAlignment="1">
      <alignment horizontal="center" vertical="center"/>
    </xf>
    <xf numFmtId="166" fontId="11" fillId="7" borderId="4" xfId="0" applyNumberFormat="1" applyFont="1" applyFill="1" applyBorder="1" applyAlignment="1">
      <alignment horizontal="center" vertical="center"/>
    </xf>
    <xf numFmtId="43" fontId="12" fillId="7" borderId="33" xfId="1" applyFont="1" applyFill="1" applyBorder="1" applyAlignment="1">
      <alignment vertical="center"/>
    </xf>
    <xf numFmtId="9" fontId="11" fillId="7" borderId="33" xfId="2" applyFont="1" applyFill="1" applyBorder="1" applyAlignment="1">
      <alignment horizontal="center" vertical="center"/>
    </xf>
    <xf numFmtId="4" fontId="12" fillId="7" borderId="33" xfId="0" applyNumberFormat="1" applyFont="1" applyFill="1" applyBorder="1" applyAlignment="1">
      <alignment horizontal="center" vertical="center"/>
    </xf>
    <xf numFmtId="166" fontId="11" fillId="7" borderId="7" xfId="0" applyNumberFormat="1" applyFont="1" applyFill="1" applyBorder="1" applyAlignment="1">
      <alignment horizontal="center" vertical="center"/>
    </xf>
    <xf numFmtId="4" fontId="14" fillId="7" borderId="27" xfId="0" applyNumberFormat="1" applyFont="1" applyFill="1" applyBorder="1" applyAlignment="1">
      <alignment horizontal="center" vertical="center"/>
    </xf>
    <xf numFmtId="9" fontId="13" fillId="7" borderId="27" xfId="2" applyFont="1" applyFill="1" applyBorder="1" applyAlignment="1">
      <alignment horizontal="center" vertical="center"/>
    </xf>
    <xf numFmtId="4" fontId="14" fillId="7" borderId="28" xfId="0" applyNumberFormat="1" applyFont="1" applyFill="1" applyBorder="1" applyAlignment="1">
      <alignment horizontal="center" vertical="center"/>
    </xf>
    <xf numFmtId="9" fontId="12" fillId="4" borderId="43" xfId="2" applyFont="1" applyFill="1" applyBorder="1" applyAlignment="1" applyProtection="1">
      <alignment horizontal="center" vertical="center"/>
    </xf>
    <xf numFmtId="9" fontId="12" fillId="4" borderId="45" xfId="2" applyFont="1" applyFill="1" applyBorder="1" applyAlignment="1" applyProtection="1">
      <alignment horizontal="center" vertical="center"/>
    </xf>
    <xf numFmtId="0" fontId="12" fillId="2" borderId="28" xfId="5" applyFont="1" applyFill="1" applyBorder="1" applyAlignment="1">
      <alignment horizontal="center" vertical="center" wrapText="1"/>
    </xf>
    <xf numFmtId="0" fontId="29" fillId="0" borderId="18" xfId="0" applyFont="1" applyBorder="1" applyAlignment="1">
      <alignment horizontal="center" vertical="center"/>
    </xf>
    <xf numFmtId="0" fontId="30" fillId="0" borderId="0" xfId="0" applyFont="1"/>
    <xf numFmtId="0" fontId="10" fillId="0" borderId="0" xfId="0" applyFont="1"/>
    <xf numFmtId="4" fontId="11" fillId="2" borderId="18" xfId="1" applyNumberFormat="1" applyFont="1" applyFill="1" applyBorder="1" applyAlignment="1" applyProtection="1">
      <alignment horizontal="center" vertical="center"/>
    </xf>
    <xf numFmtId="9" fontId="20" fillId="2" borderId="18" xfId="2" applyFont="1" applyFill="1" applyBorder="1" applyAlignment="1" applyProtection="1">
      <alignment horizontal="center" vertical="center"/>
    </xf>
    <xf numFmtId="9" fontId="12" fillId="2" borderId="43" xfId="2" applyFont="1" applyFill="1" applyBorder="1" applyAlignment="1" applyProtection="1">
      <alignment horizontal="center" vertical="center"/>
    </xf>
    <xf numFmtId="9" fontId="12" fillId="2" borderId="44" xfId="2" applyFont="1" applyFill="1" applyBorder="1" applyAlignment="1" applyProtection="1">
      <alignment horizontal="center" vertical="center"/>
    </xf>
    <xf numFmtId="9" fontId="12" fillId="2" borderId="45" xfId="2" applyFont="1" applyFill="1" applyBorder="1" applyAlignment="1" applyProtection="1">
      <alignment horizontal="center" vertical="center"/>
      <protection locked="0"/>
    </xf>
    <xf numFmtId="167" fontId="11" fillId="2" borderId="43" xfId="1" applyNumberFormat="1" applyFont="1" applyFill="1" applyBorder="1" applyAlignment="1" applyProtection="1">
      <alignment horizontal="center" vertical="center"/>
    </xf>
    <xf numFmtId="167" fontId="11" fillId="2" borderId="44" xfId="1" applyNumberFormat="1" applyFont="1" applyFill="1" applyBorder="1" applyAlignment="1" applyProtection="1">
      <alignment horizontal="center" vertical="center"/>
    </xf>
    <xf numFmtId="167" fontId="11" fillId="2" borderId="45" xfId="1" applyNumberFormat="1" applyFont="1" applyFill="1" applyBorder="1" applyAlignment="1" applyProtection="1">
      <alignment horizontal="center" vertical="center"/>
    </xf>
    <xf numFmtId="167" fontId="11" fillId="2" borderId="18" xfId="1" applyNumberFormat="1" applyFont="1" applyFill="1" applyBorder="1" applyAlignment="1" applyProtection="1">
      <alignment horizontal="center" vertical="center"/>
    </xf>
    <xf numFmtId="4" fontId="11" fillId="2" borderId="36" xfId="0" applyNumberFormat="1" applyFont="1" applyFill="1" applyBorder="1" applyAlignment="1">
      <alignment horizontal="center" vertical="center"/>
    </xf>
    <xf numFmtId="9" fontId="11" fillId="2" borderId="36" xfId="2" applyFont="1" applyFill="1" applyBorder="1" applyAlignment="1" applyProtection="1">
      <alignment horizontal="center" vertical="center"/>
      <protection locked="0"/>
    </xf>
    <xf numFmtId="4" fontId="11" fillId="2" borderId="41" xfId="0" applyNumberFormat="1" applyFont="1" applyFill="1" applyBorder="1" applyAlignment="1">
      <alignment horizontal="center" vertical="center"/>
    </xf>
    <xf numFmtId="4" fontId="11" fillId="2" borderId="32" xfId="0" applyNumberFormat="1" applyFont="1" applyFill="1" applyBorder="1" applyAlignment="1">
      <alignment horizontal="center" vertical="center"/>
    </xf>
    <xf numFmtId="9" fontId="12" fillId="2" borderId="36" xfId="2" applyFont="1" applyFill="1" applyBorder="1" applyAlignment="1">
      <alignment horizontal="center" vertical="center"/>
    </xf>
    <xf numFmtId="0" fontId="11" fillId="2" borderId="49" xfId="0" applyFont="1" applyFill="1" applyBorder="1" applyAlignment="1">
      <alignment horizontal="left" vertical="center"/>
    </xf>
    <xf numFmtId="0" fontId="11" fillId="2" borderId="51" xfId="0" applyFont="1" applyFill="1" applyBorder="1" applyAlignment="1">
      <alignment horizontal="left" vertical="center"/>
    </xf>
    <xf numFmtId="0" fontId="11" fillId="0" borderId="2" xfId="0" applyFont="1" applyBorder="1" applyAlignment="1">
      <alignment vertical="center"/>
    </xf>
    <xf numFmtId="164" fontId="11" fillId="0" borderId="0" xfId="3" applyFont="1" applyAlignment="1">
      <alignment horizontal="left" vertical="center"/>
    </xf>
    <xf numFmtId="9" fontId="13" fillId="7" borderId="28" xfId="2" applyFont="1" applyFill="1" applyBorder="1" applyAlignment="1">
      <alignment horizontal="center" vertical="center"/>
    </xf>
    <xf numFmtId="4" fontId="11" fillId="4" borderId="36" xfId="0" applyNumberFormat="1" applyFont="1" applyFill="1" applyBorder="1" applyAlignment="1">
      <alignment horizontal="center" vertical="center"/>
    </xf>
    <xf numFmtId="0" fontId="31" fillId="2" borderId="51" xfId="0" applyFont="1" applyFill="1" applyBorder="1" applyAlignment="1">
      <alignment horizontal="left" vertical="center"/>
    </xf>
    <xf numFmtId="0" fontId="31" fillId="2" borderId="5" xfId="0" applyFont="1" applyFill="1" applyBorder="1" applyAlignment="1">
      <alignment horizontal="left" vertical="center"/>
    </xf>
    <xf numFmtId="168" fontId="12" fillId="7" borderId="33" xfId="1" applyNumberFormat="1" applyFont="1" applyFill="1" applyBorder="1" applyAlignment="1">
      <alignment horizontal="center" vertical="center"/>
    </xf>
    <xf numFmtId="0" fontId="17" fillId="3" borderId="18"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9" fillId="3" borderId="21" xfId="0" applyFont="1" applyFill="1" applyBorder="1" applyAlignment="1">
      <alignment horizontal="center" vertical="center"/>
    </xf>
    <xf numFmtId="165" fontId="12" fillId="6" borderId="9" xfId="3" applyNumberFormat="1" applyFont="1" applyFill="1" applyBorder="1" applyAlignment="1">
      <alignment horizontal="center" vertical="center"/>
    </xf>
    <xf numFmtId="165" fontId="12" fillId="6" borderId="13" xfId="3" applyNumberFormat="1" applyFont="1" applyFill="1" applyBorder="1" applyAlignment="1">
      <alignment horizontal="center" vertical="center"/>
    </xf>
    <xf numFmtId="0" fontId="19" fillId="2" borderId="0" xfId="0" applyFont="1" applyFill="1" applyAlignment="1">
      <alignment horizontal="center" vertical="center"/>
    </xf>
    <xf numFmtId="0" fontId="12" fillId="0" borderId="13" xfId="0" applyFont="1" applyBorder="1" applyAlignment="1">
      <alignment horizontal="center" vertical="center" wrapText="1"/>
    </xf>
    <xf numFmtId="164" fontId="12" fillId="0" borderId="21" xfId="3" applyFont="1" applyBorder="1" applyAlignment="1">
      <alignment horizontal="center" vertical="center" wrapText="1"/>
    </xf>
    <xf numFmtId="164" fontId="12" fillId="0" borderId="23" xfId="3" applyFont="1" applyBorder="1" applyAlignment="1">
      <alignment horizontal="center" vertical="center" wrapText="1"/>
    </xf>
    <xf numFmtId="164" fontId="12" fillId="4" borderId="18" xfId="3" applyFont="1" applyFill="1" applyBorder="1" applyAlignment="1">
      <alignment horizontal="center" vertical="center"/>
    </xf>
    <xf numFmtId="0" fontId="12" fillId="4" borderId="18" xfId="0" applyFont="1" applyFill="1" applyBorder="1" applyAlignment="1">
      <alignment horizontal="center" vertical="center"/>
    </xf>
    <xf numFmtId="164" fontId="12" fillId="4" borderId="18" xfId="3" applyFont="1" applyFill="1" applyBorder="1" applyAlignment="1">
      <alignment horizontal="center"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164" fontId="11" fillId="2" borderId="37" xfId="3" applyFont="1" applyFill="1" applyBorder="1" applyAlignment="1">
      <alignment horizontal="left" vertical="center"/>
    </xf>
    <xf numFmtId="165" fontId="12" fillId="6" borderId="10" xfId="3" applyNumberFormat="1" applyFont="1" applyFill="1" applyBorder="1" applyAlignment="1">
      <alignment horizontal="center" vertical="center"/>
    </xf>
    <xf numFmtId="165" fontId="12" fillId="6" borderId="11" xfId="3" applyNumberFormat="1" applyFont="1" applyFill="1" applyBorder="1" applyAlignment="1">
      <alignment horizontal="center" vertical="center"/>
    </xf>
    <xf numFmtId="9" fontId="12" fillId="5" borderId="35" xfId="2" applyFont="1" applyFill="1" applyBorder="1" applyAlignment="1">
      <alignment horizontal="center" vertical="center"/>
    </xf>
    <xf numFmtId="9" fontId="12" fillId="5" borderId="36" xfId="2" applyFont="1" applyFill="1" applyBorder="1" applyAlignment="1">
      <alignment horizontal="center" vertical="center"/>
    </xf>
    <xf numFmtId="9" fontId="12" fillId="5" borderId="27" xfId="2" applyFont="1" applyFill="1" applyBorder="1" applyAlignment="1">
      <alignment horizontal="center" vertical="center"/>
    </xf>
    <xf numFmtId="164" fontId="12" fillId="0" borderId="21" xfId="3" applyFont="1" applyBorder="1" applyAlignment="1">
      <alignment horizontal="center" vertical="center"/>
    </xf>
    <xf numFmtId="164" fontId="12" fillId="0" borderId="23" xfId="3" applyFont="1" applyBorder="1" applyAlignment="1">
      <alignment horizontal="center" vertical="center"/>
    </xf>
    <xf numFmtId="0" fontId="11" fillId="0" borderId="0" xfId="0" applyFont="1" applyAlignment="1" applyProtection="1">
      <alignment horizontal="left" vertical="center"/>
      <protection locked="0"/>
    </xf>
    <xf numFmtId="164" fontId="11" fillId="2" borderId="0" xfId="3" applyFont="1" applyFill="1" applyAlignment="1">
      <alignment horizontal="left" vertical="center"/>
    </xf>
    <xf numFmtId="164" fontId="11" fillId="2" borderId="40" xfId="3" applyFont="1" applyFill="1" applyBorder="1" applyAlignment="1">
      <alignment horizontal="left" vertical="center"/>
    </xf>
    <xf numFmtId="164" fontId="12" fillId="7" borderId="8" xfId="3" applyFont="1" applyFill="1" applyBorder="1" applyAlignment="1">
      <alignment horizontal="center" vertical="center"/>
    </xf>
    <xf numFmtId="164" fontId="11" fillId="2" borderId="0" xfId="3" applyFont="1" applyFill="1" applyAlignment="1">
      <alignment horizontal="left" vertical="center" wrapText="1"/>
    </xf>
    <xf numFmtId="164" fontId="11" fillId="2" borderId="13" xfId="3" applyFont="1" applyFill="1" applyBorder="1" applyAlignment="1">
      <alignment horizontal="left" vertical="center" wrapText="1"/>
    </xf>
    <xf numFmtId="164" fontId="12" fillId="7" borderId="1" xfId="3" applyFont="1" applyFill="1" applyBorder="1" applyAlignment="1">
      <alignment horizontal="center" vertical="center"/>
    </xf>
    <xf numFmtId="164" fontId="9" fillId="2" borderId="22" xfId="3" applyFont="1" applyFill="1" applyBorder="1" applyAlignment="1">
      <alignment horizontal="left" vertical="center"/>
    </xf>
    <xf numFmtId="164" fontId="9" fillId="2" borderId="46" xfId="3" applyFont="1" applyFill="1" applyBorder="1" applyAlignment="1">
      <alignment horizontal="left" vertical="center"/>
    </xf>
    <xf numFmtId="164" fontId="11" fillId="2" borderId="3" xfId="3" applyFont="1" applyFill="1" applyBorder="1" applyAlignment="1">
      <alignment horizontal="left" vertical="center"/>
    </xf>
    <xf numFmtId="164" fontId="11" fillId="2" borderId="36" xfId="3" applyFont="1" applyFill="1" applyBorder="1" applyAlignment="1">
      <alignment horizontal="left" vertical="center"/>
    </xf>
    <xf numFmtId="0" fontId="11" fillId="0" borderId="0" xfId="0" applyFont="1" applyAlignment="1" applyProtection="1">
      <alignment horizontal="left"/>
      <protection locked="0"/>
    </xf>
    <xf numFmtId="164" fontId="9" fillId="2" borderId="0" xfId="3" applyFont="1" applyFill="1" applyAlignment="1">
      <alignment horizontal="left" vertical="center"/>
    </xf>
    <xf numFmtId="164" fontId="9" fillId="2" borderId="3" xfId="3" applyFont="1" applyFill="1" applyBorder="1" applyAlignment="1">
      <alignment horizontal="left" vertical="center"/>
    </xf>
    <xf numFmtId="164" fontId="9" fillId="2" borderId="40" xfId="3" applyFont="1" applyFill="1" applyBorder="1" applyAlignment="1">
      <alignment horizontal="left" vertical="center"/>
    </xf>
    <xf numFmtId="164" fontId="9" fillId="2" borderId="47" xfId="3" applyFont="1" applyFill="1" applyBorder="1" applyAlignment="1">
      <alignment horizontal="left" vertical="center"/>
    </xf>
    <xf numFmtId="164" fontId="31" fillId="2" borderId="40" xfId="3" applyFont="1" applyFill="1" applyBorder="1" applyAlignment="1">
      <alignment horizontal="left" vertical="center"/>
    </xf>
    <xf numFmtId="164" fontId="31" fillId="2" borderId="47" xfId="3" applyFont="1" applyFill="1" applyBorder="1" applyAlignment="1">
      <alignment horizontal="left" vertical="center"/>
    </xf>
    <xf numFmtId="164" fontId="12" fillId="2" borderId="18" xfId="3" applyFont="1" applyFill="1" applyBorder="1" applyAlignment="1">
      <alignment horizontal="right" vertical="center"/>
    </xf>
    <xf numFmtId="165" fontId="12" fillId="6" borderId="10" xfId="3" applyNumberFormat="1" applyFont="1" applyFill="1" applyBorder="1" applyAlignment="1">
      <alignment horizontal="center" vertical="center" wrapText="1"/>
    </xf>
    <xf numFmtId="165" fontId="12" fillId="6" borderId="11" xfId="3" applyNumberFormat="1" applyFont="1" applyFill="1" applyBorder="1" applyAlignment="1">
      <alignment horizontal="center" vertical="center" wrapText="1"/>
    </xf>
    <xf numFmtId="165" fontId="12" fillId="6" borderId="12" xfId="3" applyNumberFormat="1" applyFont="1" applyFill="1" applyBorder="1" applyAlignment="1">
      <alignment horizontal="center" vertical="center" wrapText="1"/>
    </xf>
    <xf numFmtId="165" fontId="12" fillId="6" borderId="2" xfId="3" applyNumberFormat="1" applyFont="1" applyFill="1" applyBorder="1" applyAlignment="1">
      <alignment horizontal="center" vertical="center" wrapText="1"/>
    </xf>
    <xf numFmtId="165" fontId="12" fillId="6" borderId="0" xfId="3" applyNumberFormat="1" applyFont="1" applyFill="1" applyAlignment="1">
      <alignment horizontal="center" vertical="center" wrapText="1"/>
    </xf>
    <xf numFmtId="165" fontId="12" fillId="6" borderId="3" xfId="3" applyNumberFormat="1" applyFont="1" applyFill="1" applyBorder="1" applyAlignment="1">
      <alignment horizontal="center" vertical="center" wrapText="1"/>
    </xf>
    <xf numFmtId="165" fontId="12" fillId="6" borderId="9" xfId="3" applyNumberFormat="1" applyFont="1" applyFill="1" applyBorder="1" applyAlignment="1">
      <alignment horizontal="center" vertical="center" wrapText="1"/>
    </xf>
    <xf numFmtId="165" fontId="12" fillId="6" borderId="13" xfId="3" applyNumberFormat="1" applyFont="1" applyFill="1" applyBorder="1" applyAlignment="1">
      <alignment horizontal="center" vertical="center" wrapText="1"/>
    </xf>
    <xf numFmtId="165" fontId="12" fillId="6" borderId="14" xfId="3" applyNumberFormat="1" applyFont="1" applyFill="1" applyBorder="1" applyAlignment="1">
      <alignment horizontal="center" vertical="center" wrapText="1"/>
    </xf>
    <xf numFmtId="164" fontId="11" fillId="0" borderId="6" xfId="3" applyFont="1" applyBorder="1" applyAlignment="1">
      <alignment horizontal="right" vertical="center"/>
    </xf>
    <xf numFmtId="164" fontId="11" fillId="0" borderId="25" xfId="3" applyFont="1" applyBorder="1" applyAlignment="1">
      <alignment horizontal="right" vertical="center"/>
    </xf>
    <xf numFmtId="164" fontId="12" fillId="0" borderId="18" xfId="3" applyFont="1" applyBorder="1" applyAlignment="1">
      <alignment horizontal="right" vertical="center" wrapText="1"/>
    </xf>
    <xf numFmtId="164" fontId="11" fillId="0" borderId="43" xfId="3" applyFont="1" applyBorder="1" applyAlignment="1">
      <alignment horizontal="right" vertical="center"/>
    </xf>
    <xf numFmtId="164" fontId="11" fillId="0" borderId="45" xfId="3" applyFont="1" applyBorder="1" applyAlignment="1">
      <alignment horizontal="right" vertical="center"/>
    </xf>
    <xf numFmtId="164" fontId="11" fillId="0" borderId="6" xfId="3" applyFont="1" applyBorder="1" applyAlignment="1">
      <alignment horizontal="right" vertical="center" wrapText="1"/>
    </xf>
    <xf numFmtId="164" fontId="11" fillId="0" borderId="25" xfId="3" applyFont="1" applyBorder="1" applyAlignment="1">
      <alignment horizontal="right" vertical="center" wrapText="1"/>
    </xf>
    <xf numFmtId="165" fontId="12" fillId="6" borderId="48" xfId="3" applyNumberFormat="1" applyFont="1" applyFill="1" applyBorder="1" applyAlignment="1">
      <alignment horizontal="center" vertical="center"/>
    </xf>
    <xf numFmtId="165" fontId="12" fillId="6" borderId="29" xfId="3" applyNumberFormat="1" applyFont="1" applyFill="1" applyBorder="1" applyAlignment="1">
      <alignment horizontal="center" vertical="center"/>
    </xf>
    <xf numFmtId="164" fontId="11" fillId="2" borderId="6" xfId="3" applyFont="1" applyFill="1" applyBorder="1" applyAlignment="1">
      <alignment horizontal="left" vertical="center"/>
    </xf>
    <xf numFmtId="164" fontId="11" fillId="2" borderId="50" xfId="3" applyFont="1" applyFill="1" applyBorder="1" applyAlignment="1">
      <alignment horizontal="left" vertical="center"/>
    </xf>
    <xf numFmtId="164" fontId="11" fillId="2" borderId="52" xfId="3" applyFont="1" applyFill="1" applyBorder="1" applyAlignment="1">
      <alignment horizontal="left" vertical="center"/>
    </xf>
    <xf numFmtId="164" fontId="11" fillId="2" borderId="47" xfId="3" applyFont="1" applyFill="1" applyBorder="1" applyAlignment="1">
      <alignment horizontal="left" vertical="center"/>
    </xf>
    <xf numFmtId="164" fontId="31" fillId="2" borderId="0" xfId="3" applyFont="1" applyFill="1" applyAlignment="1">
      <alignment horizontal="left" vertical="center"/>
    </xf>
    <xf numFmtId="164" fontId="31" fillId="2" borderId="3" xfId="3" applyFont="1" applyFill="1" applyBorder="1" applyAlignment="1">
      <alignment horizontal="left" vertical="center"/>
    </xf>
    <xf numFmtId="0" fontId="12" fillId="2" borderId="48" xfId="5" applyFont="1" applyFill="1" applyBorder="1" applyAlignment="1">
      <alignment horizontal="center" vertical="center" wrapText="1"/>
    </xf>
    <xf numFmtId="0" fontId="12" fillId="2" borderId="30" xfId="5" applyFont="1" applyFill="1" applyBorder="1" applyAlignment="1">
      <alignment horizontal="center" vertical="center" wrapText="1"/>
    </xf>
    <xf numFmtId="0" fontId="27" fillId="0" borderId="0" xfId="4" applyFont="1" applyAlignment="1" applyProtection="1">
      <alignment horizontal="center"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25" xfId="0" applyFont="1" applyBorder="1" applyAlignment="1">
      <alignment horizontal="left" vertical="center"/>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26" xfId="0" applyFont="1" applyBorder="1" applyAlignment="1">
      <alignment horizontal="left" vertical="center" wrapText="1"/>
    </xf>
    <xf numFmtId="0" fontId="17" fillId="0" borderId="15"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9" fontId="25" fillId="3" borderId="23" xfId="2" applyFont="1" applyFill="1" applyBorder="1" applyAlignment="1">
      <alignment horizontal="center" vertical="center"/>
    </xf>
    <xf numFmtId="0" fontId="16" fillId="4" borderId="18" xfId="0" applyFont="1" applyFill="1" applyBorder="1" applyAlignment="1">
      <alignment horizontal="center" vertical="center"/>
    </xf>
    <xf numFmtId="0" fontId="29" fillId="0" borderId="18" xfId="0" applyFont="1" applyBorder="1" applyAlignment="1">
      <alignment horizontal="center" vertical="center"/>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9" fontId="25" fillId="3" borderId="21" xfId="2" applyFont="1" applyFill="1" applyBorder="1" applyAlignment="1">
      <alignment horizontal="center" vertical="center" wrapText="1"/>
    </xf>
    <xf numFmtId="9" fontId="25" fillId="3" borderId="23" xfId="2" applyFont="1" applyFill="1" applyBorder="1" applyAlignment="1">
      <alignment horizontal="center" vertical="center" wrapText="1"/>
    </xf>
    <xf numFmtId="9" fontId="25" fillId="3" borderId="21" xfId="2" applyFont="1" applyFill="1" applyBorder="1" applyAlignment="1">
      <alignment horizontal="center" vertical="center"/>
    </xf>
    <xf numFmtId="0" fontId="29" fillId="0" borderId="53" xfId="0" applyFont="1" applyFill="1" applyBorder="1" applyAlignment="1">
      <alignment horizontal="center" vertical="center"/>
    </xf>
    <xf numFmtId="9" fontId="36" fillId="8" borderId="21" xfId="2" applyFont="1" applyFill="1" applyBorder="1" applyAlignment="1">
      <alignment horizontal="center" vertical="center"/>
    </xf>
    <xf numFmtId="9" fontId="36" fillId="8" borderId="23" xfId="2" applyFont="1" applyFill="1" applyBorder="1" applyAlignment="1">
      <alignment horizontal="center" vertical="center"/>
    </xf>
    <xf numFmtId="9" fontId="36" fillId="8" borderId="0" xfId="2" applyFont="1" applyFill="1" applyAlignment="1">
      <alignment horizontal="center" vertical="center"/>
    </xf>
    <xf numFmtId="9" fontId="36" fillId="8" borderId="15" xfId="2" applyFont="1" applyFill="1" applyBorder="1" applyAlignment="1">
      <alignment horizontal="center" vertical="center"/>
    </xf>
    <xf numFmtId="9" fontId="36" fillId="8" borderId="6" xfId="2" applyFont="1" applyFill="1" applyBorder="1" applyAlignment="1">
      <alignment horizontal="center" vertical="center"/>
    </xf>
    <xf numFmtId="0" fontId="18" fillId="2" borderId="6" xfId="0" applyFont="1" applyFill="1" applyBorder="1" applyAlignment="1">
      <alignment horizontal="center" vertical="center"/>
    </xf>
    <xf numFmtId="0" fontId="18" fillId="2" borderId="0" xfId="0" applyFont="1" applyFill="1" applyBorder="1" applyAlignment="1">
      <alignment horizontal="center" vertical="center"/>
    </xf>
    <xf numFmtId="9" fontId="35" fillId="9" borderId="0" xfId="0" applyNumberFormat="1" applyFont="1" applyFill="1" applyAlignment="1">
      <alignment horizontal="center" vertical="center"/>
    </xf>
  </cellXfs>
  <cellStyles count="6">
    <cellStyle name="Hiperligação" xfId="4" builtinId="8"/>
    <cellStyle name="Normal" xfId="0" builtinId="0"/>
    <cellStyle name="Normal 2" xfId="5" xr:uid="{00000000-0005-0000-0000-000002000000}"/>
    <cellStyle name="Normal_Resumo Anual 12-2001 v3" xfId="3" xr:uid="{00000000-0005-0000-0000-000003000000}"/>
    <cellStyle name="Pe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92"/>
  <sheetViews>
    <sheetView topLeftCell="A5" zoomScale="75" zoomScaleNormal="75" workbookViewId="0">
      <selection activeCell="K35" sqref="K35"/>
    </sheetView>
  </sheetViews>
  <sheetFormatPr defaultColWidth="8.86328125" defaultRowHeight="14.25" x14ac:dyDescent="0.45"/>
  <cols>
    <col min="1" max="1" width="4" customWidth="1"/>
    <col min="2" max="2" width="46.73046875" customWidth="1"/>
    <col min="3" max="3" width="33.73046875" customWidth="1"/>
    <col min="4" max="4" width="47.265625" customWidth="1"/>
    <col min="5" max="7" width="28.73046875" customWidth="1"/>
  </cols>
  <sheetData>
    <row r="1" spans="1:113" x14ac:dyDescent="0.45">
      <c r="G1" s="2"/>
    </row>
    <row r="2" spans="1:113" ht="30.75" customHeight="1" x14ac:dyDescent="0.45">
      <c r="B2" s="104" t="s">
        <v>116</v>
      </c>
      <c r="C2" s="104"/>
      <c r="D2" s="104"/>
      <c r="E2" s="104"/>
      <c r="F2" s="104"/>
      <c r="G2" s="104"/>
    </row>
    <row r="3" spans="1:113" x14ac:dyDescent="0.45">
      <c r="G3" s="2"/>
    </row>
    <row r="4" spans="1:113" s="3" customFormat="1" x14ac:dyDescent="0.45">
      <c r="G4" s="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row>
    <row r="5" spans="1:113" ht="14.1" customHeight="1" x14ac:dyDescent="0.45">
      <c r="B5" s="5" t="s">
        <v>0</v>
      </c>
      <c r="D5" s="132"/>
      <c r="E5" s="132"/>
      <c r="G5" s="2"/>
    </row>
    <row r="6" spans="1:113" ht="14.1" customHeight="1" x14ac:dyDescent="0.45">
      <c r="B6" s="5" t="s">
        <v>1</v>
      </c>
      <c r="D6" s="132"/>
      <c r="E6" s="132"/>
      <c r="G6" s="2"/>
    </row>
    <row r="7" spans="1:113" ht="14.1" customHeight="1" x14ac:dyDescent="0.45">
      <c r="B7" s="12" t="s">
        <v>121</v>
      </c>
      <c r="C7" s="75"/>
      <c r="D7" s="12"/>
      <c r="E7" s="6"/>
      <c r="F7" s="3"/>
      <c r="G7" s="4"/>
    </row>
    <row r="8" spans="1:113" ht="14.1" customHeight="1" x14ac:dyDescent="0.45">
      <c r="B8" s="12" t="s">
        <v>2</v>
      </c>
      <c r="D8" s="12"/>
      <c r="E8" s="6"/>
      <c r="F8" s="3"/>
      <c r="G8" s="4"/>
    </row>
    <row r="10" spans="1:113" ht="14.1" customHeight="1" x14ac:dyDescent="0.45">
      <c r="B10" s="5" t="s">
        <v>3</v>
      </c>
      <c r="D10" s="23"/>
      <c r="E10" s="4"/>
      <c r="F10" s="7" t="s">
        <v>35</v>
      </c>
      <c r="G10" s="6" t="s">
        <v>36</v>
      </c>
    </row>
    <row r="11" spans="1:113" ht="14.1" customHeight="1" x14ac:dyDescent="0.45">
      <c r="B11" s="5"/>
      <c r="D11" s="23"/>
      <c r="E11" s="4"/>
      <c r="F11" s="7"/>
      <c r="G11" s="6"/>
    </row>
    <row r="12" spans="1:113" s="10" customFormat="1" ht="14.1" customHeight="1" x14ac:dyDescent="0.45">
      <c r="A12"/>
      <c r="B12" s="59" t="s">
        <v>120</v>
      </c>
      <c r="D12" s="121"/>
      <c r="E12" s="121"/>
      <c r="F12" s="8"/>
      <c r="G12" s="9"/>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row>
    <row r="13" spans="1:113" s="10" customFormat="1" ht="14.1" customHeight="1" x14ac:dyDescent="0.45">
      <c r="A13"/>
      <c r="B13" s="59" t="s">
        <v>4</v>
      </c>
      <c r="D13" s="8"/>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row>
    <row r="14" spans="1:113" s="10" customFormat="1" ht="14.1" customHeight="1" thickBot="1" x14ac:dyDescent="0.5">
      <c r="A14"/>
      <c r="B14" s="59"/>
      <c r="D14" s="8"/>
      <c r="E14" s="105" t="s">
        <v>93</v>
      </c>
      <c r="F14" s="105"/>
      <c r="G14" s="105"/>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row>
    <row r="15" spans="1:113" x14ac:dyDescent="0.45">
      <c r="B15" s="114" t="s">
        <v>5</v>
      </c>
      <c r="C15" s="115"/>
      <c r="D15" s="115"/>
      <c r="E15" s="60" t="s">
        <v>83</v>
      </c>
      <c r="F15" s="60" t="s">
        <v>84</v>
      </c>
      <c r="G15" s="60" t="s">
        <v>85</v>
      </c>
    </row>
    <row r="16" spans="1:113" ht="14.65" thickBot="1" x14ac:dyDescent="0.5">
      <c r="B16" s="102"/>
      <c r="C16" s="103"/>
      <c r="D16" s="103"/>
      <c r="E16" s="61" t="s">
        <v>86</v>
      </c>
      <c r="F16" s="61" t="s">
        <v>87</v>
      </c>
      <c r="G16" s="61" t="s">
        <v>88</v>
      </c>
    </row>
    <row r="17" spans="2:7" x14ac:dyDescent="0.45">
      <c r="B17" s="62" t="s">
        <v>6</v>
      </c>
      <c r="C17" s="127" t="s">
        <v>155</v>
      </c>
      <c r="D17" s="127"/>
      <c r="E17" s="63">
        <f>SUM(E18:E23)</f>
        <v>0</v>
      </c>
      <c r="F17" s="64"/>
      <c r="G17" s="65">
        <f>SUM(G18:G23)</f>
        <v>0</v>
      </c>
    </row>
    <row r="18" spans="2:7" x14ac:dyDescent="0.45">
      <c r="B18" s="90" t="s">
        <v>148</v>
      </c>
      <c r="C18" s="128" t="s">
        <v>149</v>
      </c>
      <c r="D18" s="129"/>
      <c r="E18" s="52">
        <v>0</v>
      </c>
      <c r="F18" s="15">
        <v>0</v>
      </c>
      <c r="G18" s="87">
        <f t="shared" ref="G18:G23" si="0">SUM(E18*F18)</f>
        <v>0</v>
      </c>
    </row>
    <row r="19" spans="2:7" x14ac:dyDescent="0.45">
      <c r="B19" s="11" t="s">
        <v>148</v>
      </c>
      <c r="C19" s="133" t="s">
        <v>150</v>
      </c>
      <c r="D19" s="134"/>
      <c r="E19" s="54">
        <v>0</v>
      </c>
      <c r="F19" s="20">
        <v>0</v>
      </c>
      <c r="G19" s="85">
        <f t="shared" si="0"/>
        <v>0</v>
      </c>
    </row>
    <row r="20" spans="2:7" x14ac:dyDescent="0.45">
      <c r="B20" s="11" t="s">
        <v>148</v>
      </c>
      <c r="C20" s="133" t="s">
        <v>151</v>
      </c>
      <c r="D20" s="134"/>
      <c r="E20" s="54">
        <v>0</v>
      </c>
      <c r="F20" s="20">
        <v>0</v>
      </c>
      <c r="G20" s="85">
        <f t="shared" si="0"/>
        <v>0</v>
      </c>
    </row>
    <row r="21" spans="2:7" x14ac:dyDescent="0.45">
      <c r="B21" s="11" t="s">
        <v>148</v>
      </c>
      <c r="C21" s="133" t="s">
        <v>152</v>
      </c>
      <c r="D21" s="134"/>
      <c r="E21" s="54">
        <v>0</v>
      </c>
      <c r="F21" s="20">
        <v>0</v>
      </c>
      <c r="G21" s="85">
        <f t="shared" si="0"/>
        <v>0</v>
      </c>
    </row>
    <row r="22" spans="2:7" x14ac:dyDescent="0.45">
      <c r="B22" s="11" t="s">
        <v>148</v>
      </c>
      <c r="C22" s="133" t="s">
        <v>153</v>
      </c>
      <c r="D22" s="134"/>
      <c r="E22" s="54">
        <v>0</v>
      </c>
      <c r="F22" s="20">
        <v>0</v>
      </c>
      <c r="G22" s="85">
        <f t="shared" si="0"/>
        <v>0</v>
      </c>
    </row>
    <row r="23" spans="2:7" ht="14.65" thickBot="1" x14ac:dyDescent="0.5">
      <c r="B23" s="11" t="s">
        <v>154</v>
      </c>
      <c r="C23" s="135" t="s">
        <v>154</v>
      </c>
      <c r="D23" s="136"/>
      <c r="E23" s="54">
        <v>0</v>
      </c>
      <c r="F23" s="20">
        <v>0</v>
      </c>
      <c r="G23" s="85">
        <f t="shared" si="0"/>
        <v>0</v>
      </c>
    </row>
    <row r="24" spans="2:7" x14ac:dyDescent="0.45">
      <c r="B24" s="62" t="s">
        <v>6</v>
      </c>
      <c r="C24" s="127" t="s">
        <v>115</v>
      </c>
      <c r="D24" s="127"/>
      <c r="E24" s="98">
        <f>SUM(E25:E27)</f>
        <v>0</v>
      </c>
      <c r="F24" s="64"/>
      <c r="G24" s="65">
        <f>SUM(G25:G27)</f>
        <v>0</v>
      </c>
    </row>
    <row r="25" spans="2:7" x14ac:dyDescent="0.45">
      <c r="B25" s="90" t="s">
        <v>8</v>
      </c>
      <c r="C25" s="128" t="s">
        <v>112</v>
      </c>
      <c r="D25" s="129"/>
      <c r="E25" s="52">
        <v>0</v>
      </c>
      <c r="F25" s="15">
        <v>0</v>
      </c>
      <c r="G25" s="87">
        <f>SUM(E25*F25)</f>
        <v>0</v>
      </c>
    </row>
    <row r="26" spans="2:7" x14ac:dyDescent="0.45">
      <c r="B26" s="11">
        <v>612</v>
      </c>
      <c r="C26" s="133" t="s">
        <v>113</v>
      </c>
      <c r="D26" s="134"/>
      <c r="E26" s="54">
        <v>0</v>
      </c>
      <c r="F26" s="20">
        <v>0</v>
      </c>
      <c r="G26" s="85">
        <f t="shared" ref="G26:G27" si="1">SUM(E26*F26)</f>
        <v>0</v>
      </c>
    </row>
    <row r="27" spans="2:7" ht="14.65" thickBot="1" x14ac:dyDescent="0.5">
      <c r="B27" s="11">
        <v>612</v>
      </c>
      <c r="C27" s="135" t="s">
        <v>114</v>
      </c>
      <c r="D27" s="136"/>
      <c r="E27" s="54">
        <v>0</v>
      </c>
      <c r="F27" s="20">
        <v>0</v>
      </c>
      <c r="G27" s="85">
        <f t="shared" si="1"/>
        <v>0</v>
      </c>
    </row>
    <row r="28" spans="2:7" x14ac:dyDescent="0.45">
      <c r="B28" s="62" t="s">
        <v>6</v>
      </c>
      <c r="C28" s="127" t="s">
        <v>7</v>
      </c>
      <c r="D28" s="127"/>
      <c r="E28" s="98">
        <f>SUM(E29:E30)</f>
        <v>0</v>
      </c>
      <c r="F28" s="64"/>
      <c r="G28" s="65">
        <f>SUM(G29:G30)</f>
        <v>0</v>
      </c>
    </row>
    <row r="29" spans="2:7" x14ac:dyDescent="0.45">
      <c r="B29" s="90" t="s">
        <v>8</v>
      </c>
      <c r="C29" s="130" t="s">
        <v>92</v>
      </c>
      <c r="D29" s="131"/>
      <c r="E29" s="52">
        <v>0</v>
      </c>
      <c r="F29" s="15">
        <v>0</v>
      </c>
      <c r="G29" s="87">
        <f>SUM(E29*F29)</f>
        <v>0</v>
      </c>
    </row>
    <row r="30" spans="2:7" x14ac:dyDescent="0.45">
      <c r="B30" s="11">
        <v>623</v>
      </c>
      <c r="C30" s="130" t="s">
        <v>139</v>
      </c>
      <c r="D30" s="131"/>
      <c r="E30" s="53">
        <v>0</v>
      </c>
      <c r="F30" s="21">
        <v>0</v>
      </c>
      <c r="G30" s="88">
        <f>SUM(E30*F30)</f>
        <v>0</v>
      </c>
    </row>
    <row r="31" spans="2:7" x14ac:dyDescent="0.45">
      <c r="B31" s="66" t="s">
        <v>6</v>
      </c>
      <c r="C31" s="124" t="s">
        <v>9</v>
      </c>
      <c r="D31" s="124" t="s">
        <v>10</v>
      </c>
      <c r="E31" s="98">
        <f>SUM(E32:E40)</f>
        <v>0</v>
      </c>
      <c r="F31" s="64"/>
      <c r="G31" s="65">
        <f>SUM(G32:G40)</f>
        <v>0</v>
      </c>
    </row>
    <row r="32" spans="2:7" x14ac:dyDescent="0.45">
      <c r="B32" s="11">
        <v>621</v>
      </c>
      <c r="C32" s="122" t="s">
        <v>11</v>
      </c>
      <c r="D32" s="122"/>
      <c r="E32" s="52">
        <v>0</v>
      </c>
      <c r="F32" s="15">
        <v>0</v>
      </c>
      <c r="G32" s="87">
        <f>SUM(E32*F32)</f>
        <v>0</v>
      </c>
    </row>
    <row r="33" spans="2:113" x14ac:dyDescent="0.45">
      <c r="B33" s="11">
        <v>6221</v>
      </c>
      <c r="C33" s="122" t="s">
        <v>12</v>
      </c>
      <c r="D33" s="122"/>
      <c r="E33" s="54">
        <v>0</v>
      </c>
      <c r="F33" s="20">
        <v>0</v>
      </c>
      <c r="G33" s="85">
        <f t="shared" ref="G33:G40" si="2">SUM(E33*F33)</f>
        <v>0</v>
      </c>
    </row>
    <row r="34" spans="2:113" x14ac:dyDescent="0.45">
      <c r="B34" s="11">
        <v>6224</v>
      </c>
      <c r="C34" s="158" t="s">
        <v>13</v>
      </c>
      <c r="D34" s="130"/>
      <c r="E34" s="54">
        <v>0</v>
      </c>
      <c r="F34" s="20">
        <v>0</v>
      </c>
      <c r="G34" s="85">
        <f t="shared" si="2"/>
        <v>0</v>
      </c>
    </row>
    <row r="35" spans="2:113" x14ac:dyDescent="0.45">
      <c r="B35" s="11">
        <v>625</v>
      </c>
      <c r="C35" s="122" t="s">
        <v>14</v>
      </c>
      <c r="D35" s="122"/>
      <c r="E35" s="54">
        <v>0</v>
      </c>
      <c r="F35" s="20">
        <v>0</v>
      </c>
      <c r="G35" s="85">
        <f t="shared" si="2"/>
        <v>0</v>
      </c>
    </row>
    <row r="36" spans="2:113" x14ac:dyDescent="0.45">
      <c r="B36" s="11">
        <v>6241</v>
      </c>
      <c r="C36" s="122" t="s">
        <v>31</v>
      </c>
      <c r="D36" s="122"/>
      <c r="E36" s="54">
        <v>0</v>
      </c>
      <c r="F36" s="89">
        <v>0.65</v>
      </c>
      <c r="G36" s="85">
        <f t="shared" si="2"/>
        <v>0</v>
      </c>
    </row>
    <row r="37" spans="2:113" x14ac:dyDescent="0.45">
      <c r="B37" s="11">
        <v>6242</v>
      </c>
      <c r="C37" s="122" t="s">
        <v>32</v>
      </c>
      <c r="D37" s="122"/>
      <c r="E37" s="85">
        <f>+E82</f>
        <v>0</v>
      </c>
      <c r="F37" s="89">
        <f>+F82</f>
        <v>0</v>
      </c>
      <c r="G37" s="85">
        <f t="shared" si="2"/>
        <v>0</v>
      </c>
    </row>
    <row r="38" spans="2:113" x14ac:dyDescent="0.45">
      <c r="B38" s="11">
        <v>6243</v>
      </c>
      <c r="C38" s="122" t="s">
        <v>91</v>
      </c>
      <c r="D38" s="122"/>
      <c r="E38" s="54">
        <v>0</v>
      </c>
      <c r="F38" s="89">
        <v>1</v>
      </c>
      <c r="G38" s="85">
        <f t="shared" si="2"/>
        <v>0</v>
      </c>
    </row>
    <row r="39" spans="2:113" x14ac:dyDescent="0.45">
      <c r="B39" s="11">
        <v>6264</v>
      </c>
      <c r="C39" s="122" t="s">
        <v>97</v>
      </c>
      <c r="D39" s="122"/>
      <c r="E39" s="54">
        <v>0</v>
      </c>
      <c r="F39" s="20">
        <v>0</v>
      </c>
      <c r="G39" s="85">
        <f t="shared" si="2"/>
        <v>0</v>
      </c>
    </row>
    <row r="40" spans="2:113" x14ac:dyDescent="0.45">
      <c r="B40" s="11" t="s">
        <v>15</v>
      </c>
      <c r="C40" s="122" t="s">
        <v>98</v>
      </c>
      <c r="D40" s="122"/>
      <c r="E40" s="53">
        <v>0</v>
      </c>
      <c r="F40" s="21">
        <v>0</v>
      </c>
      <c r="G40" s="88">
        <f t="shared" si="2"/>
        <v>0</v>
      </c>
    </row>
    <row r="41" spans="2:113" x14ac:dyDescent="0.45">
      <c r="B41" s="66" t="s">
        <v>6</v>
      </c>
      <c r="C41" s="124" t="s">
        <v>16</v>
      </c>
      <c r="D41" s="124" t="s">
        <v>17</v>
      </c>
      <c r="E41" s="98">
        <f>SUM(E42:E44)</f>
        <v>0</v>
      </c>
      <c r="F41" s="64"/>
      <c r="G41" s="65">
        <f>SUM(G42:G44)</f>
        <v>0</v>
      </c>
    </row>
    <row r="42" spans="2:113" x14ac:dyDescent="0.45">
      <c r="B42" s="11" t="s">
        <v>18</v>
      </c>
      <c r="C42" s="113" t="s">
        <v>19</v>
      </c>
      <c r="D42" s="113"/>
      <c r="E42" s="55">
        <v>0</v>
      </c>
      <c r="F42" s="19">
        <v>0</v>
      </c>
      <c r="G42" s="87">
        <f>SUM(E42*F42)</f>
        <v>0</v>
      </c>
    </row>
    <row r="43" spans="2:113" x14ac:dyDescent="0.45">
      <c r="B43" s="11">
        <v>635</v>
      </c>
      <c r="C43" s="122" t="s">
        <v>20</v>
      </c>
      <c r="D43" s="122"/>
      <c r="E43" s="54">
        <v>0</v>
      </c>
      <c r="F43" s="20">
        <v>0</v>
      </c>
      <c r="G43" s="85">
        <f t="shared" ref="G43:G44" si="3">SUM(E43*F43)</f>
        <v>0</v>
      </c>
    </row>
    <row r="44" spans="2:113" x14ac:dyDescent="0.45">
      <c r="B44" s="11" t="s">
        <v>21</v>
      </c>
      <c r="C44" s="123" t="s">
        <v>22</v>
      </c>
      <c r="D44" s="123"/>
      <c r="E44" s="56">
        <v>0</v>
      </c>
      <c r="F44" s="22">
        <v>0</v>
      </c>
      <c r="G44" s="85">
        <f t="shared" si="3"/>
        <v>0</v>
      </c>
    </row>
    <row r="45" spans="2:113" x14ac:dyDescent="0.45">
      <c r="B45" s="66" t="s">
        <v>6</v>
      </c>
      <c r="C45" s="124" t="s">
        <v>23</v>
      </c>
      <c r="D45" s="124" t="s">
        <v>24</v>
      </c>
      <c r="E45" s="98">
        <f>SUM(E46:E48)</f>
        <v>0</v>
      </c>
      <c r="F45" s="64"/>
      <c r="G45" s="65">
        <f>SUM(G46:G48)</f>
        <v>0</v>
      </c>
    </row>
    <row r="46" spans="2:113" s="16" customFormat="1" x14ac:dyDescent="0.45">
      <c r="B46" s="14">
        <v>642</v>
      </c>
      <c r="C46" s="113" t="s">
        <v>103</v>
      </c>
      <c r="D46" s="113"/>
      <c r="E46" s="85">
        <f>+E92</f>
        <v>0</v>
      </c>
      <c r="F46" s="86">
        <f>+F92</f>
        <v>0</v>
      </c>
      <c r="G46" s="87">
        <f>SUM(E46*F46)</f>
        <v>0</v>
      </c>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row>
    <row r="47" spans="2:113" x14ac:dyDescent="0.45">
      <c r="B47" s="11">
        <v>643</v>
      </c>
      <c r="C47" s="125" t="s">
        <v>25</v>
      </c>
      <c r="D47" s="125"/>
      <c r="E47" s="54">
        <v>0</v>
      </c>
      <c r="F47" s="20">
        <v>0</v>
      </c>
      <c r="G47" s="85">
        <f t="shared" ref="G47:G65" si="4">SUM(E47*F47)</f>
        <v>0</v>
      </c>
    </row>
    <row r="48" spans="2:113" ht="14.65" thickBot="1" x14ac:dyDescent="0.5">
      <c r="B48" s="24">
        <v>643</v>
      </c>
      <c r="C48" s="126" t="s">
        <v>26</v>
      </c>
      <c r="D48" s="126"/>
      <c r="E48" s="57">
        <v>0</v>
      </c>
      <c r="F48" s="28">
        <v>0</v>
      </c>
      <c r="G48" s="85">
        <f t="shared" si="4"/>
        <v>0</v>
      </c>
    </row>
    <row r="49" spans="2:113" ht="14.65" thickBot="1" x14ac:dyDescent="0.5">
      <c r="B49" s="102" t="s">
        <v>130</v>
      </c>
      <c r="C49" s="103"/>
      <c r="D49" s="103"/>
      <c r="E49" s="67">
        <f>SUM(E45+E41+E31+E24+E17)</f>
        <v>0</v>
      </c>
      <c r="F49" s="68"/>
      <c r="G49" s="69">
        <f>SUM(G45+G41+G31+G24+G17)</f>
        <v>0</v>
      </c>
    </row>
    <row r="50" spans="2:113" s="16" customFormat="1" x14ac:dyDescent="0.45">
      <c r="B50" s="66" t="s">
        <v>6</v>
      </c>
      <c r="C50" s="124" t="s">
        <v>134</v>
      </c>
      <c r="D50" s="124" t="s">
        <v>24</v>
      </c>
      <c r="E50" s="98">
        <f>+SUM(E51:E52)</f>
        <v>0</v>
      </c>
      <c r="F50" s="64"/>
      <c r="G50" s="65">
        <f>SUM(G51:G52)</f>
        <v>0</v>
      </c>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row>
    <row r="51" spans="2:113" s="16" customFormat="1" x14ac:dyDescent="0.45">
      <c r="B51" s="14">
        <v>6221</v>
      </c>
      <c r="C51" s="113" t="s">
        <v>132</v>
      </c>
      <c r="D51" s="159"/>
      <c r="E51" s="95">
        <v>0</v>
      </c>
      <c r="F51" s="20">
        <v>0</v>
      </c>
      <c r="G51" s="85">
        <f t="shared" si="4"/>
        <v>0</v>
      </c>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row>
    <row r="52" spans="2:113" s="16" customFormat="1" x14ac:dyDescent="0.45">
      <c r="B52" s="96">
        <v>444</v>
      </c>
      <c r="C52" s="137" t="s">
        <v>122</v>
      </c>
      <c r="D52" s="138"/>
      <c r="E52" s="95">
        <v>0</v>
      </c>
      <c r="F52" s="20">
        <v>0</v>
      </c>
      <c r="G52" s="85">
        <f t="shared" si="4"/>
        <v>0</v>
      </c>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row>
    <row r="53" spans="2:113" s="16" customFormat="1" x14ac:dyDescent="0.45">
      <c r="B53" s="66" t="s">
        <v>6</v>
      </c>
      <c r="C53" s="124" t="s">
        <v>135</v>
      </c>
      <c r="D53" s="124" t="s">
        <v>24</v>
      </c>
      <c r="E53" s="98">
        <f>SUM(E54)</f>
        <v>0</v>
      </c>
      <c r="F53" s="64"/>
      <c r="G53" s="65">
        <f>SUM(G54)</f>
        <v>0</v>
      </c>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row>
    <row r="54" spans="2:113" s="16" customFormat="1" x14ac:dyDescent="0.45">
      <c r="B54" s="14">
        <v>638</v>
      </c>
      <c r="C54" s="113" t="s">
        <v>131</v>
      </c>
      <c r="D54" s="113"/>
      <c r="E54" s="95">
        <v>0</v>
      </c>
      <c r="F54" s="20">
        <v>0</v>
      </c>
      <c r="G54" s="85">
        <f t="shared" si="4"/>
        <v>0</v>
      </c>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row>
    <row r="55" spans="2:113" s="16" customFormat="1" x14ac:dyDescent="0.45">
      <c r="B55" s="66" t="s">
        <v>6</v>
      </c>
      <c r="C55" s="124" t="s">
        <v>136</v>
      </c>
      <c r="D55" s="124" t="s">
        <v>24</v>
      </c>
      <c r="E55" s="98">
        <f>SUM(E56:E58)</f>
        <v>0</v>
      </c>
      <c r="F55" s="64"/>
      <c r="G55" s="65">
        <f>SUM(G56:G58)</f>
        <v>0</v>
      </c>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row>
    <row r="56" spans="2:113" s="16" customFormat="1" x14ac:dyDescent="0.45">
      <c r="B56" s="14">
        <v>621</v>
      </c>
      <c r="C56" s="113" t="s">
        <v>123</v>
      </c>
      <c r="D56" s="159"/>
      <c r="E56" s="95">
        <v>0</v>
      </c>
      <c r="F56" s="20">
        <v>0</v>
      </c>
      <c r="G56" s="85">
        <f t="shared" si="4"/>
        <v>0</v>
      </c>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row>
    <row r="57" spans="2:113" s="16" customFormat="1" x14ac:dyDescent="0.45">
      <c r="B57" s="11">
        <v>622</v>
      </c>
      <c r="C57" s="122" t="s">
        <v>124</v>
      </c>
      <c r="D57" s="130"/>
      <c r="E57" s="95">
        <v>0</v>
      </c>
      <c r="F57" s="20">
        <v>0</v>
      </c>
      <c r="G57" s="85">
        <f t="shared" si="4"/>
        <v>0</v>
      </c>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row>
    <row r="58" spans="2:113" s="16" customFormat="1" x14ac:dyDescent="0.45">
      <c r="B58" s="91">
        <v>623</v>
      </c>
      <c r="C58" s="123" t="s">
        <v>125</v>
      </c>
      <c r="D58" s="161"/>
      <c r="E58" s="95">
        <v>0</v>
      </c>
      <c r="F58" s="20">
        <v>0</v>
      </c>
      <c r="G58" s="85">
        <f t="shared" si="4"/>
        <v>0</v>
      </c>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row>
    <row r="59" spans="2:113" s="16" customFormat="1" x14ac:dyDescent="0.45">
      <c r="B59" s="66" t="s">
        <v>6</v>
      </c>
      <c r="C59" s="124" t="s">
        <v>137</v>
      </c>
      <c r="D59" s="124" t="s">
        <v>24</v>
      </c>
      <c r="E59" s="98">
        <f>SUM(E60:E62)</f>
        <v>0</v>
      </c>
      <c r="F59" s="64"/>
      <c r="G59" s="65">
        <f>SUM(G60:G62)</f>
        <v>0</v>
      </c>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row>
    <row r="60" spans="2:113" s="16" customFormat="1" x14ac:dyDescent="0.45">
      <c r="B60" s="14">
        <v>63</v>
      </c>
      <c r="C60" s="113" t="s">
        <v>126</v>
      </c>
      <c r="D60" s="159"/>
      <c r="E60" s="95">
        <v>0</v>
      </c>
      <c r="F60" s="20">
        <v>0</v>
      </c>
      <c r="G60" s="85">
        <f t="shared" si="4"/>
        <v>0</v>
      </c>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row>
    <row r="61" spans="2:113" s="16" customFormat="1" x14ac:dyDescent="0.45">
      <c r="B61" s="11">
        <v>621</v>
      </c>
      <c r="C61" s="122" t="s">
        <v>123</v>
      </c>
      <c r="D61" s="130"/>
      <c r="E61" s="95">
        <v>0</v>
      </c>
      <c r="F61" s="20">
        <v>0</v>
      </c>
      <c r="G61" s="85">
        <f t="shared" si="4"/>
        <v>0</v>
      </c>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row>
    <row r="62" spans="2:113" s="16" customFormat="1" x14ac:dyDescent="0.45">
      <c r="B62" s="91">
        <v>622</v>
      </c>
      <c r="C62" s="160" t="s">
        <v>124</v>
      </c>
      <c r="D62" s="161"/>
      <c r="E62" s="95">
        <v>0</v>
      </c>
      <c r="F62" s="20">
        <v>0</v>
      </c>
      <c r="G62" s="85">
        <f t="shared" si="4"/>
        <v>0</v>
      </c>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row>
    <row r="63" spans="2:113" s="16" customFormat="1" x14ac:dyDescent="0.45">
      <c r="B63" s="66" t="s">
        <v>6</v>
      </c>
      <c r="C63" s="124" t="s">
        <v>138</v>
      </c>
      <c r="D63" s="124" t="s">
        <v>24</v>
      </c>
      <c r="E63" s="98">
        <f>SUM(E64:E65)</f>
        <v>0</v>
      </c>
      <c r="F63" s="64"/>
      <c r="G63" s="65">
        <f>SUM(G64:G65)</f>
        <v>0</v>
      </c>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row>
    <row r="64" spans="2:113" s="16" customFormat="1" x14ac:dyDescent="0.45">
      <c r="B64" s="14">
        <v>63</v>
      </c>
      <c r="C64" s="113" t="s">
        <v>133</v>
      </c>
      <c r="D64" s="159"/>
      <c r="E64" s="95">
        <v>0</v>
      </c>
      <c r="F64" s="20">
        <v>0</v>
      </c>
      <c r="G64" s="85">
        <f t="shared" ref="G64" si="5">SUM(E64*F64)</f>
        <v>0</v>
      </c>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row>
    <row r="65" spans="2:113" s="16" customFormat="1" ht="14.65" thickBot="1" x14ac:dyDescent="0.5">
      <c r="B65" s="97">
        <v>442</v>
      </c>
      <c r="C65" s="162" t="s">
        <v>127</v>
      </c>
      <c r="D65" s="163"/>
      <c r="E65" s="95">
        <v>0</v>
      </c>
      <c r="F65" s="20">
        <v>0</v>
      </c>
      <c r="G65" s="85">
        <f t="shared" si="4"/>
        <v>0</v>
      </c>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row>
    <row r="66" spans="2:113" s="16" customFormat="1" ht="14.65" thickBot="1" x14ac:dyDescent="0.5">
      <c r="B66" s="156" t="s">
        <v>128</v>
      </c>
      <c r="C66" s="157"/>
      <c r="D66" s="157"/>
      <c r="E66" s="69">
        <f>SUM(E50+E53+E55+E59+E63)</f>
        <v>0</v>
      </c>
      <c r="F66" s="94"/>
      <c r="G66" s="69">
        <f>SUM(G50+G53+G55+G59+G63)</f>
        <v>0</v>
      </c>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row>
    <row r="67" spans="2:113" ht="14.65" thickBot="1" x14ac:dyDescent="0.5">
      <c r="B67" s="156" t="s">
        <v>129</v>
      </c>
      <c r="C67" s="157"/>
      <c r="D67" s="157"/>
      <c r="E67" s="69">
        <f>+E49+E66</f>
        <v>0</v>
      </c>
      <c r="F67" s="94"/>
      <c r="G67" s="69">
        <f>+G49+G66</f>
        <v>0</v>
      </c>
    </row>
    <row r="68" spans="2:113" ht="14.65" thickBot="1" x14ac:dyDescent="0.5">
      <c r="B68" s="92"/>
      <c r="C68" s="8"/>
      <c r="D68" s="93"/>
      <c r="E68" s="17"/>
      <c r="F68" s="18"/>
      <c r="G68" s="18"/>
    </row>
    <row r="69" spans="2:113" ht="14.45" customHeight="1" x14ac:dyDescent="0.45">
      <c r="B69" s="140" t="s">
        <v>27</v>
      </c>
      <c r="C69" s="141"/>
      <c r="D69" s="141"/>
      <c r="E69" s="141"/>
      <c r="F69" s="142"/>
      <c r="G69" s="116">
        <f>IF(E67=0,0,SUM(G67/E67))</f>
        <v>0</v>
      </c>
    </row>
    <row r="70" spans="2:113" x14ac:dyDescent="0.45">
      <c r="B70" s="143"/>
      <c r="C70" s="144"/>
      <c r="D70" s="144"/>
      <c r="E70" s="144"/>
      <c r="F70" s="145"/>
      <c r="G70" s="117"/>
    </row>
    <row r="71" spans="2:113" ht="14.65" thickBot="1" x14ac:dyDescent="0.5">
      <c r="B71" s="146"/>
      <c r="C71" s="147"/>
      <c r="D71" s="147"/>
      <c r="E71" s="147"/>
      <c r="F71" s="148"/>
      <c r="G71" s="118"/>
    </row>
    <row r="73" spans="2:113" x14ac:dyDescent="0.45">
      <c r="B73" s="3"/>
      <c r="F73" s="51"/>
    </row>
    <row r="74" spans="2:113" x14ac:dyDescent="0.45">
      <c r="B74" s="3"/>
    </row>
    <row r="75" spans="2:113" ht="14.45" customHeight="1" x14ac:dyDescent="0.45">
      <c r="C75" s="151" t="s">
        <v>28</v>
      </c>
      <c r="D75" s="151"/>
      <c r="E75" s="119" t="s">
        <v>96</v>
      </c>
      <c r="F75" s="111" t="s">
        <v>89</v>
      </c>
      <c r="G75" s="106" t="s">
        <v>90</v>
      </c>
    </row>
    <row r="76" spans="2:113" ht="12" customHeight="1" x14ac:dyDescent="0.45">
      <c r="C76" s="151"/>
      <c r="D76" s="151"/>
      <c r="E76" s="120"/>
      <c r="F76" s="112"/>
      <c r="G76" s="107"/>
    </row>
    <row r="77" spans="2:113" ht="17.100000000000001" customHeight="1" x14ac:dyDescent="0.45">
      <c r="C77" s="149" t="s">
        <v>33</v>
      </c>
      <c r="D77" s="150"/>
      <c r="E77" s="25">
        <v>0</v>
      </c>
      <c r="F77" s="78">
        <v>0.39</v>
      </c>
      <c r="G77" s="81">
        <f>+E77*F77</f>
        <v>0</v>
      </c>
    </row>
    <row r="78" spans="2:113" ht="17.100000000000001" customHeight="1" x14ac:dyDescent="0.45">
      <c r="C78" s="149" t="s">
        <v>94</v>
      </c>
      <c r="D78" s="150"/>
      <c r="E78" s="26">
        <v>0</v>
      </c>
      <c r="F78" s="79">
        <v>0.35</v>
      </c>
      <c r="G78" s="82">
        <f>+E78*F78</f>
        <v>0</v>
      </c>
    </row>
    <row r="79" spans="2:113" ht="17.100000000000001" customHeight="1" x14ac:dyDescent="0.45">
      <c r="C79" s="149" t="s">
        <v>95</v>
      </c>
      <c r="D79" s="150"/>
      <c r="E79" s="26">
        <v>0</v>
      </c>
      <c r="F79" s="79">
        <v>0.25</v>
      </c>
      <c r="G79" s="82">
        <f>+E79*F79</f>
        <v>0</v>
      </c>
    </row>
    <row r="80" spans="2:113" ht="17.100000000000001" customHeight="1" x14ac:dyDescent="0.45">
      <c r="C80" s="154" t="s">
        <v>29</v>
      </c>
      <c r="D80" s="155"/>
      <c r="E80" s="26">
        <v>0</v>
      </c>
      <c r="F80" s="79">
        <v>0.35</v>
      </c>
      <c r="G80" s="82">
        <f>+E80*F80</f>
        <v>0</v>
      </c>
    </row>
    <row r="81" spans="1:113" ht="17.100000000000001" customHeight="1" x14ac:dyDescent="0.45">
      <c r="C81" s="149" t="s">
        <v>34</v>
      </c>
      <c r="D81" s="150"/>
      <c r="E81" s="27">
        <v>0</v>
      </c>
      <c r="F81" s="80">
        <v>1</v>
      </c>
      <c r="G81" s="83">
        <f>+E81*F81</f>
        <v>0</v>
      </c>
    </row>
    <row r="82" spans="1:113" ht="17.100000000000001" customHeight="1" x14ac:dyDescent="0.45">
      <c r="C82" s="139" t="s">
        <v>30</v>
      </c>
      <c r="D82" s="139"/>
      <c r="E82" s="76">
        <f>+E77+E78+E79+E80+E81</f>
        <v>0</v>
      </c>
      <c r="F82" s="77">
        <f>IF(E82=0,0,(+G82/E82))</f>
        <v>0</v>
      </c>
      <c r="G82" s="84">
        <f>+G77+G78+G79+G80+G81</f>
        <v>0</v>
      </c>
    </row>
    <row r="83" spans="1:113" x14ac:dyDescent="0.45">
      <c r="G83" s="2"/>
    </row>
    <row r="84" spans="1:113" x14ac:dyDescent="0.45">
      <c r="D84" s="12" t="s">
        <v>37</v>
      </c>
      <c r="G84" s="2"/>
    </row>
    <row r="85" spans="1:113" x14ac:dyDescent="0.45">
      <c r="D85" t="s">
        <v>156</v>
      </c>
    </row>
    <row r="86" spans="1:113" x14ac:dyDescent="0.45">
      <c r="D86" t="s">
        <v>157</v>
      </c>
    </row>
    <row r="88" spans="1:113" s="13" customFormat="1" ht="17.100000000000001" customHeight="1" x14ac:dyDescent="0.45">
      <c r="A88" s="1"/>
      <c r="B88" s="1"/>
      <c r="C88" s="151" t="s">
        <v>99</v>
      </c>
      <c r="D88" s="151"/>
      <c r="E88" s="108" t="s">
        <v>100</v>
      </c>
      <c r="F88" s="109" t="s">
        <v>89</v>
      </c>
      <c r="G88" s="110" t="s">
        <v>90</v>
      </c>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row>
    <row r="89" spans="1:113" s="13" customFormat="1" ht="17.100000000000001" customHeight="1" x14ac:dyDescent="0.45">
      <c r="A89" s="1"/>
      <c r="B89" s="1"/>
      <c r="C89" s="151"/>
      <c r="D89" s="151"/>
      <c r="E89" s="108"/>
      <c r="F89" s="109"/>
      <c r="G89" s="110"/>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row>
    <row r="90" spans="1:113" s="13" customFormat="1" ht="17.100000000000001" customHeight="1" x14ac:dyDescent="0.45">
      <c r="A90" s="1"/>
      <c r="B90" s="1"/>
      <c r="C90" s="152" t="s">
        <v>101</v>
      </c>
      <c r="D90" s="152"/>
      <c r="E90" s="25">
        <v>0</v>
      </c>
      <c r="F90" s="70">
        <v>0</v>
      </c>
      <c r="G90" s="81">
        <f>+E90*F90</f>
        <v>0</v>
      </c>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row>
    <row r="91" spans="1:113" s="13" customFormat="1" ht="17.100000000000001" customHeight="1" x14ac:dyDescent="0.45">
      <c r="A91" s="1"/>
      <c r="B91" s="1"/>
      <c r="C91" s="153" t="s">
        <v>102</v>
      </c>
      <c r="D91" s="153"/>
      <c r="E91" s="27">
        <v>0</v>
      </c>
      <c r="F91" s="71">
        <v>1</v>
      </c>
      <c r="G91" s="83">
        <f>+E91*F91</f>
        <v>0</v>
      </c>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row>
    <row r="92" spans="1:113" s="13" customFormat="1" ht="17.100000000000001" customHeight="1" x14ac:dyDescent="0.45">
      <c r="A92" s="1"/>
      <c r="B92" s="1"/>
      <c r="C92" s="139" t="s">
        <v>30</v>
      </c>
      <c r="D92" s="139"/>
      <c r="E92" s="76">
        <f>+E90+E91</f>
        <v>0</v>
      </c>
      <c r="F92" s="77">
        <f>IF(E92=0,0,(+G92/E92))</f>
        <v>0</v>
      </c>
      <c r="G92" s="84">
        <f>+G90+G91</f>
        <v>0</v>
      </c>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row>
  </sheetData>
  <sheetProtection selectLockedCells="1"/>
  <mergeCells count="76">
    <mergeCell ref="C23:D23"/>
    <mergeCell ref="C18:D18"/>
    <mergeCell ref="C19:D19"/>
    <mergeCell ref="C20:D20"/>
    <mergeCell ref="C21:D21"/>
    <mergeCell ref="C22:D22"/>
    <mergeCell ref="C34:D34"/>
    <mergeCell ref="C64:D64"/>
    <mergeCell ref="C62:D62"/>
    <mergeCell ref="B66:D66"/>
    <mergeCell ref="C60:D60"/>
    <mergeCell ref="C61:D61"/>
    <mergeCell ref="C63:D63"/>
    <mergeCell ref="C65:D65"/>
    <mergeCell ref="C55:D55"/>
    <mergeCell ref="C56:D56"/>
    <mergeCell ref="C57:D57"/>
    <mergeCell ref="C58:D58"/>
    <mergeCell ref="C59:D59"/>
    <mergeCell ref="C50:D50"/>
    <mergeCell ref="C51:D51"/>
    <mergeCell ref="C52:D52"/>
    <mergeCell ref="C53:D53"/>
    <mergeCell ref="C54:D54"/>
    <mergeCell ref="C92:D92"/>
    <mergeCell ref="B69:F71"/>
    <mergeCell ref="C81:D81"/>
    <mergeCell ref="C82:D82"/>
    <mergeCell ref="C88:D89"/>
    <mergeCell ref="C90:D90"/>
    <mergeCell ref="C91:D91"/>
    <mergeCell ref="C75:D76"/>
    <mergeCell ref="C77:D77"/>
    <mergeCell ref="C78:D78"/>
    <mergeCell ref="C79:D79"/>
    <mergeCell ref="C80:D80"/>
    <mergeCell ref="B67:D67"/>
    <mergeCell ref="C37:D37"/>
    <mergeCell ref="C24:D24"/>
    <mergeCell ref="C25:D25"/>
    <mergeCell ref="C30:D30"/>
    <mergeCell ref="D5:E5"/>
    <mergeCell ref="D6:E6"/>
    <mergeCell ref="C31:D31"/>
    <mergeCell ref="C32:D32"/>
    <mergeCell ref="C33:D33"/>
    <mergeCell ref="C35:D35"/>
    <mergeCell ref="C36:D36"/>
    <mergeCell ref="C29:D29"/>
    <mergeCell ref="C28:D28"/>
    <mergeCell ref="C26:D26"/>
    <mergeCell ref="C27:D27"/>
    <mergeCell ref="C17:D17"/>
    <mergeCell ref="C47:D47"/>
    <mergeCell ref="C48:D48"/>
    <mergeCell ref="C38:D38"/>
    <mergeCell ref="C39:D39"/>
    <mergeCell ref="C40:D40"/>
    <mergeCell ref="C41:D41"/>
    <mergeCell ref="C42:D42"/>
    <mergeCell ref="B49:D49"/>
    <mergeCell ref="B2:G2"/>
    <mergeCell ref="E14:G14"/>
    <mergeCell ref="G75:G76"/>
    <mergeCell ref="E88:E89"/>
    <mergeCell ref="F88:F89"/>
    <mergeCell ref="G88:G89"/>
    <mergeCell ref="F75:F76"/>
    <mergeCell ref="C46:D46"/>
    <mergeCell ref="B15:D16"/>
    <mergeCell ref="G69:G71"/>
    <mergeCell ref="E75:E76"/>
    <mergeCell ref="D12:E12"/>
    <mergeCell ref="C43:D43"/>
    <mergeCell ref="C44:D44"/>
    <mergeCell ref="C45:D45"/>
  </mergeCells>
  <pageMargins left="0.7" right="0.7" top="0.75" bottom="0.75" header="0.3" footer="0.3"/>
  <pageSetup paperSize="9" orientation="portrait" r:id="rId1"/>
  <ignoredErrors>
    <ignoredError sqref="F92 F82"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7"/>
  <sheetViews>
    <sheetView workbookViewId="0">
      <selection activeCell="C4" sqref="C4"/>
    </sheetView>
  </sheetViews>
  <sheetFormatPr defaultColWidth="9.1328125" defaultRowHeight="14.25" x14ac:dyDescent="0.45"/>
  <cols>
    <col min="1" max="1" width="15.3984375" style="44" customWidth="1"/>
    <col min="2" max="2" width="43.265625" style="44" customWidth="1"/>
    <col min="3" max="3" width="97.1328125" style="44" customWidth="1"/>
    <col min="4" max="255" width="9.1328125" style="44"/>
    <col min="256" max="256" width="3.3984375" style="44" customWidth="1"/>
    <col min="257" max="257" width="9.1328125" style="44"/>
    <col min="258" max="258" width="15.1328125" style="44" customWidth="1"/>
    <col min="259" max="259" width="97.1328125" style="44" customWidth="1"/>
    <col min="260" max="511" width="9.1328125" style="44"/>
    <col min="512" max="512" width="3.3984375" style="44" customWidth="1"/>
    <col min="513" max="513" width="9.1328125" style="44"/>
    <col min="514" max="514" width="15.1328125" style="44" customWidth="1"/>
    <col min="515" max="515" width="97.1328125" style="44" customWidth="1"/>
    <col min="516" max="767" width="9.1328125" style="44"/>
    <col min="768" max="768" width="3.3984375" style="44" customWidth="1"/>
    <col min="769" max="769" width="9.1328125" style="44"/>
    <col min="770" max="770" width="15.1328125" style="44" customWidth="1"/>
    <col min="771" max="771" width="97.1328125" style="44" customWidth="1"/>
    <col min="772" max="1023" width="9.1328125" style="44"/>
    <col min="1024" max="1024" width="3.3984375" style="44" customWidth="1"/>
    <col min="1025" max="1025" width="9.1328125" style="44"/>
    <col min="1026" max="1026" width="15.1328125" style="44" customWidth="1"/>
    <col min="1027" max="1027" width="97.1328125" style="44" customWidth="1"/>
    <col min="1028" max="1279" width="9.1328125" style="44"/>
    <col min="1280" max="1280" width="3.3984375" style="44" customWidth="1"/>
    <col min="1281" max="1281" width="9.1328125" style="44"/>
    <col min="1282" max="1282" width="15.1328125" style="44" customWidth="1"/>
    <col min="1283" max="1283" width="97.1328125" style="44" customWidth="1"/>
    <col min="1284" max="1535" width="9.1328125" style="44"/>
    <col min="1536" max="1536" width="3.3984375" style="44" customWidth="1"/>
    <col min="1537" max="1537" width="9.1328125" style="44"/>
    <col min="1538" max="1538" width="15.1328125" style="44" customWidth="1"/>
    <col min="1539" max="1539" width="97.1328125" style="44" customWidth="1"/>
    <col min="1540" max="1791" width="9.1328125" style="44"/>
    <col min="1792" max="1792" width="3.3984375" style="44" customWidth="1"/>
    <col min="1793" max="1793" width="9.1328125" style="44"/>
    <col min="1794" max="1794" width="15.1328125" style="44" customWidth="1"/>
    <col min="1795" max="1795" width="97.1328125" style="44" customWidth="1"/>
    <col min="1796" max="2047" width="9.1328125" style="44"/>
    <col min="2048" max="2048" width="3.3984375" style="44" customWidth="1"/>
    <col min="2049" max="2049" width="9.1328125" style="44"/>
    <col min="2050" max="2050" width="15.1328125" style="44" customWidth="1"/>
    <col min="2051" max="2051" width="97.1328125" style="44" customWidth="1"/>
    <col min="2052" max="2303" width="9.1328125" style="44"/>
    <col min="2304" max="2304" width="3.3984375" style="44" customWidth="1"/>
    <col min="2305" max="2305" width="9.1328125" style="44"/>
    <col min="2306" max="2306" width="15.1328125" style="44" customWidth="1"/>
    <col min="2307" max="2307" width="97.1328125" style="44" customWidth="1"/>
    <col min="2308" max="2559" width="9.1328125" style="44"/>
    <col min="2560" max="2560" width="3.3984375" style="44" customWidth="1"/>
    <col min="2561" max="2561" width="9.1328125" style="44"/>
    <col min="2562" max="2562" width="15.1328125" style="44" customWidth="1"/>
    <col min="2563" max="2563" width="97.1328125" style="44" customWidth="1"/>
    <col min="2564" max="2815" width="9.1328125" style="44"/>
    <col min="2816" max="2816" width="3.3984375" style="44" customWidth="1"/>
    <col min="2817" max="2817" width="9.1328125" style="44"/>
    <col min="2818" max="2818" width="15.1328125" style="44" customWidth="1"/>
    <col min="2819" max="2819" width="97.1328125" style="44" customWidth="1"/>
    <col min="2820" max="3071" width="9.1328125" style="44"/>
    <col min="3072" max="3072" width="3.3984375" style="44" customWidth="1"/>
    <col min="3073" max="3073" width="9.1328125" style="44"/>
    <col min="3074" max="3074" width="15.1328125" style="44" customWidth="1"/>
    <col min="3075" max="3075" width="97.1328125" style="44" customWidth="1"/>
    <col min="3076" max="3327" width="9.1328125" style="44"/>
    <col min="3328" max="3328" width="3.3984375" style="44" customWidth="1"/>
    <col min="3329" max="3329" width="9.1328125" style="44"/>
    <col min="3330" max="3330" width="15.1328125" style="44" customWidth="1"/>
    <col min="3331" max="3331" width="97.1328125" style="44" customWidth="1"/>
    <col min="3332" max="3583" width="9.1328125" style="44"/>
    <col min="3584" max="3584" width="3.3984375" style="44" customWidth="1"/>
    <col min="3585" max="3585" width="9.1328125" style="44"/>
    <col min="3586" max="3586" width="15.1328125" style="44" customWidth="1"/>
    <col min="3587" max="3587" width="97.1328125" style="44" customWidth="1"/>
    <col min="3588" max="3839" width="9.1328125" style="44"/>
    <col min="3840" max="3840" width="3.3984375" style="44" customWidth="1"/>
    <col min="3841" max="3841" width="9.1328125" style="44"/>
    <col min="3842" max="3842" width="15.1328125" style="44" customWidth="1"/>
    <col min="3843" max="3843" width="97.1328125" style="44" customWidth="1"/>
    <col min="3844" max="4095" width="9.1328125" style="44"/>
    <col min="4096" max="4096" width="3.3984375" style="44" customWidth="1"/>
    <col min="4097" max="4097" width="9.1328125" style="44"/>
    <col min="4098" max="4098" width="15.1328125" style="44" customWidth="1"/>
    <col min="4099" max="4099" width="97.1328125" style="44" customWidth="1"/>
    <col min="4100" max="4351" width="9.1328125" style="44"/>
    <col min="4352" max="4352" width="3.3984375" style="44" customWidth="1"/>
    <col min="4353" max="4353" width="9.1328125" style="44"/>
    <col min="4354" max="4354" width="15.1328125" style="44" customWidth="1"/>
    <col min="4355" max="4355" width="97.1328125" style="44" customWidth="1"/>
    <col min="4356" max="4607" width="9.1328125" style="44"/>
    <col min="4608" max="4608" width="3.3984375" style="44" customWidth="1"/>
    <col min="4609" max="4609" width="9.1328125" style="44"/>
    <col min="4610" max="4610" width="15.1328125" style="44" customWidth="1"/>
    <col min="4611" max="4611" width="97.1328125" style="44" customWidth="1"/>
    <col min="4612" max="4863" width="9.1328125" style="44"/>
    <col min="4864" max="4864" width="3.3984375" style="44" customWidth="1"/>
    <col min="4865" max="4865" width="9.1328125" style="44"/>
    <col min="4866" max="4866" width="15.1328125" style="44" customWidth="1"/>
    <col min="4867" max="4867" width="97.1328125" style="44" customWidth="1"/>
    <col min="4868" max="5119" width="9.1328125" style="44"/>
    <col min="5120" max="5120" width="3.3984375" style="44" customWidth="1"/>
    <col min="5121" max="5121" width="9.1328125" style="44"/>
    <col min="5122" max="5122" width="15.1328125" style="44" customWidth="1"/>
    <col min="5123" max="5123" width="97.1328125" style="44" customWidth="1"/>
    <col min="5124" max="5375" width="9.1328125" style="44"/>
    <col min="5376" max="5376" width="3.3984375" style="44" customWidth="1"/>
    <col min="5377" max="5377" width="9.1328125" style="44"/>
    <col min="5378" max="5378" width="15.1328125" style="44" customWidth="1"/>
    <col min="5379" max="5379" width="97.1328125" style="44" customWidth="1"/>
    <col min="5380" max="5631" width="9.1328125" style="44"/>
    <col min="5632" max="5632" width="3.3984375" style="44" customWidth="1"/>
    <col min="5633" max="5633" width="9.1328125" style="44"/>
    <col min="5634" max="5634" width="15.1328125" style="44" customWidth="1"/>
    <col min="5635" max="5635" width="97.1328125" style="44" customWidth="1"/>
    <col min="5636" max="5887" width="9.1328125" style="44"/>
    <col min="5888" max="5888" width="3.3984375" style="44" customWidth="1"/>
    <col min="5889" max="5889" width="9.1328125" style="44"/>
    <col min="5890" max="5890" width="15.1328125" style="44" customWidth="1"/>
    <col min="5891" max="5891" width="97.1328125" style="44" customWidth="1"/>
    <col min="5892" max="6143" width="9.1328125" style="44"/>
    <col min="6144" max="6144" width="3.3984375" style="44" customWidth="1"/>
    <col min="6145" max="6145" width="9.1328125" style="44"/>
    <col min="6146" max="6146" width="15.1328125" style="44" customWidth="1"/>
    <col min="6147" max="6147" width="97.1328125" style="44" customWidth="1"/>
    <col min="6148" max="6399" width="9.1328125" style="44"/>
    <col min="6400" max="6400" width="3.3984375" style="44" customWidth="1"/>
    <col min="6401" max="6401" width="9.1328125" style="44"/>
    <col min="6402" max="6402" width="15.1328125" style="44" customWidth="1"/>
    <col min="6403" max="6403" width="97.1328125" style="44" customWidth="1"/>
    <col min="6404" max="6655" width="9.1328125" style="44"/>
    <col min="6656" max="6656" width="3.3984375" style="44" customWidth="1"/>
    <col min="6657" max="6657" width="9.1328125" style="44"/>
    <col min="6658" max="6658" width="15.1328125" style="44" customWidth="1"/>
    <col min="6659" max="6659" width="97.1328125" style="44" customWidth="1"/>
    <col min="6660" max="6911" width="9.1328125" style="44"/>
    <col min="6912" max="6912" width="3.3984375" style="44" customWidth="1"/>
    <col min="6913" max="6913" width="9.1328125" style="44"/>
    <col min="6914" max="6914" width="15.1328125" style="44" customWidth="1"/>
    <col min="6915" max="6915" width="97.1328125" style="44" customWidth="1"/>
    <col min="6916" max="7167" width="9.1328125" style="44"/>
    <col min="7168" max="7168" width="3.3984375" style="44" customWidth="1"/>
    <col min="7169" max="7169" width="9.1328125" style="44"/>
    <col min="7170" max="7170" width="15.1328125" style="44" customWidth="1"/>
    <col min="7171" max="7171" width="97.1328125" style="44" customWidth="1"/>
    <col min="7172" max="7423" width="9.1328125" style="44"/>
    <col min="7424" max="7424" width="3.3984375" style="44" customWidth="1"/>
    <col min="7425" max="7425" width="9.1328125" style="44"/>
    <col min="7426" max="7426" width="15.1328125" style="44" customWidth="1"/>
    <col min="7427" max="7427" width="97.1328125" style="44" customWidth="1"/>
    <col min="7428" max="7679" width="9.1328125" style="44"/>
    <col min="7680" max="7680" width="3.3984375" style="44" customWidth="1"/>
    <col min="7681" max="7681" width="9.1328125" style="44"/>
    <col min="7682" max="7682" width="15.1328125" style="44" customWidth="1"/>
    <col min="7683" max="7683" width="97.1328125" style="44" customWidth="1"/>
    <col min="7684" max="7935" width="9.1328125" style="44"/>
    <col min="7936" max="7936" width="3.3984375" style="44" customWidth="1"/>
    <col min="7937" max="7937" width="9.1328125" style="44"/>
    <col min="7938" max="7938" width="15.1328125" style="44" customWidth="1"/>
    <col min="7939" max="7939" width="97.1328125" style="44" customWidth="1"/>
    <col min="7940" max="8191" width="9.1328125" style="44"/>
    <col min="8192" max="8192" width="3.3984375" style="44" customWidth="1"/>
    <col min="8193" max="8193" width="9.1328125" style="44"/>
    <col min="8194" max="8194" width="15.1328125" style="44" customWidth="1"/>
    <col min="8195" max="8195" width="97.1328125" style="44" customWidth="1"/>
    <col min="8196" max="8447" width="9.1328125" style="44"/>
    <col min="8448" max="8448" width="3.3984375" style="44" customWidth="1"/>
    <col min="8449" max="8449" width="9.1328125" style="44"/>
    <col min="8450" max="8450" width="15.1328125" style="44" customWidth="1"/>
    <col min="8451" max="8451" width="97.1328125" style="44" customWidth="1"/>
    <col min="8452" max="8703" width="9.1328125" style="44"/>
    <col min="8704" max="8704" width="3.3984375" style="44" customWidth="1"/>
    <col min="8705" max="8705" width="9.1328125" style="44"/>
    <col min="8706" max="8706" width="15.1328125" style="44" customWidth="1"/>
    <col min="8707" max="8707" width="97.1328125" style="44" customWidth="1"/>
    <col min="8708" max="8959" width="9.1328125" style="44"/>
    <col min="8960" max="8960" width="3.3984375" style="44" customWidth="1"/>
    <col min="8961" max="8961" width="9.1328125" style="44"/>
    <col min="8962" max="8962" width="15.1328125" style="44" customWidth="1"/>
    <col min="8963" max="8963" width="97.1328125" style="44" customWidth="1"/>
    <col min="8964" max="9215" width="9.1328125" style="44"/>
    <col min="9216" max="9216" width="3.3984375" style="44" customWidth="1"/>
    <col min="9217" max="9217" width="9.1328125" style="44"/>
    <col min="9218" max="9218" width="15.1328125" style="44" customWidth="1"/>
    <col min="9219" max="9219" width="97.1328125" style="44" customWidth="1"/>
    <col min="9220" max="9471" width="9.1328125" style="44"/>
    <col min="9472" max="9472" width="3.3984375" style="44" customWidth="1"/>
    <col min="9473" max="9473" width="9.1328125" style="44"/>
    <col min="9474" max="9474" width="15.1328125" style="44" customWidth="1"/>
    <col min="9475" max="9475" width="97.1328125" style="44" customWidth="1"/>
    <col min="9476" max="9727" width="9.1328125" style="44"/>
    <col min="9728" max="9728" width="3.3984375" style="44" customWidth="1"/>
    <col min="9729" max="9729" width="9.1328125" style="44"/>
    <col min="9730" max="9730" width="15.1328125" style="44" customWidth="1"/>
    <col min="9731" max="9731" width="97.1328125" style="44" customWidth="1"/>
    <col min="9732" max="9983" width="9.1328125" style="44"/>
    <col min="9984" max="9984" width="3.3984375" style="44" customWidth="1"/>
    <col min="9985" max="9985" width="9.1328125" style="44"/>
    <col min="9986" max="9986" width="15.1328125" style="44" customWidth="1"/>
    <col min="9987" max="9987" width="97.1328125" style="44" customWidth="1"/>
    <col min="9988" max="10239" width="9.1328125" style="44"/>
    <col min="10240" max="10240" width="3.3984375" style="44" customWidth="1"/>
    <col min="10241" max="10241" width="9.1328125" style="44"/>
    <col min="10242" max="10242" width="15.1328125" style="44" customWidth="1"/>
    <col min="10243" max="10243" width="97.1328125" style="44" customWidth="1"/>
    <col min="10244" max="10495" width="9.1328125" style="44"/>
    <col min="10496" max="10496" width="3.3984375" style="44" customWidth="1"/>
    <col min="10497" max="10497" width="9.1328125" style="44"/>
    <col min="10498" max="10498" width="15.1328125" style="44" customWidth="1"/>
    <col min="10499" max="10499" width="97.1328125" style="44" customWidth="1"/>
    <col min="10500" max="10751" width="9.1328125" style="44"/>
    <col min="10752" max="10752" width="3.3984375" style="44" customWidth="1"/>
    <col min="10753" max="10753" width="9.1328125" style="44"/>
    <col min="10754" max="10754" width="15.1328125" style="44" customWidth="1"/>
    <col min="10755" max="10755" width="97.1328125" style="44" customWidth="1"/>
    <col min="10756" max="11007" width="9.1328125" style="44"/>
    <col min="11008" max="11008" width="3.3984375" style="44" customWidth="1"/>
    <col min="11009" max="11009" width="9.1328125" style="44"/>
    <col min="11010" max="11010" width="15.1328125" style="44" customWidth="1"/>
    <col min="11011" max="11011" width="97.1328125" style="44" customWidth="1"/>
    <col min="11012" max="11263" width="9.1328125" style="44"/>
    <col min="11264" max="11264" width="3.3984375" style="44" customWidth="1"/>
    <col min="11265" max="11265" width="9.1328125" style="44"/>
    <col min="11266" max="11266" width="15.1328125" style="44" customWidth="1"/>
    <col min="11267" max="11267" width="97.1328125" style="44" customWidth="1"/>
    <col min="11268" max="11519" width="9.1328125" style="44"/>
    <col min="11520" max="11520" width="3.3984375" style="44" customWidth="1"/>
    <col min="11521" max="11521" width="9.1328125" style="44"/>
    <col min="11522" max="11522" width="15.1328125" style="44" customWidth="1"/>
    <col min="11523" max="11523" width="97.1328125" style="44" customWidth="1"/>
    <col min="11524" max="11775" width="9.1328125" style="44"/>
    <col min="11776" max="11776" width="3.3984375" style="44" customWidth="1"/>
    <col min="11777" max="11777" width="9.1328125" style="44"/>
    <col min="11778" max="11778" width="15.1328125" style="44" customWidth="1"/>
    <col min="11779" max="11779" width="97.1328125" style="44" customWidth="1"/>
    <col min="11780" max="12031" width="9.1328125" style="44"/>
    <col min="12032" max="12032" width="3.3984375" style="44" customWidth="1"/>
    <col min="12033" max="12033" width="9.1328125" style="44"/>
    <col min="12034" max="12034" width="15.1328125" style="44" customWidth="1"/>
    <col min="12035" max="12035" width="97.1328125" style="44" customWidth="1"/>
    <col min="12036" max="12287" width="9.1328125" style="44"/>
    <col min="12288" max="12288" width="3.3984375" style="44" customWidth="1"/>
    <col min="12289" max="12289" width="9.1328125" style="44"/>
    <col min="12290" max="12290" width="15.1328125" style="44" customWidth="1"/>
    <col min="12291" max="12291" width="97.1328125" style="44" customWidth="1"/>
    <col min="12292" max="12543" width="9.1328125" style="44"/>
    <col min="12544" max="12544" width="3.3984375" style="44" customWidth="1"/>
    <col min="12545" max="12545" width="9.1328125" style="44"/>
    <col min="12546" max="12546" width="15.1328125" style="44" customWidth="1"/>
    <col min="12547" max="12547" width="97.1328125" style="44" customWidth="1"/>
    <col min="12548" max="12799" width="9.1328125" style="44"/>
    <col min="12800" max="12800" width="3.3984375" style="44" customWidth="1"/>
    <col min="12801" max="12801" width="9.1328125" style="44"/>
    <col min="12802" max="12802" width="15.1328125" style="44" customWidth="1"/>
    <col min="12803" max="12803" width="97.1328125" style="44" customWidth="1"/>
    <col min="12804" max="13055" width="9.1328125" style="44"/>
    <col min="13056" max="13056" width="3.3984375" style="44" customWidth="1"/>
    <col min="13057" max="13057" width="9.1328125" style="44"/>
    <col min="13058" max="13058" width="15.1328125" style="44" customWidth="1"/>
    <col min="13059" max="13059" width="97.1328125" style="44" customWidth="1"/>
    <col min="13060" max="13311" width="9.1328125" style="44"/>
    <col min="13312" max="13312" width="3.3984375" style="44" customWidth="1"/>
    <col min="13313" max="13313" width="9.1328125" style="44"/>
    <col min="13314" max="13314" width="15.1328125" style="44" customWidth="1"/>
    <col min="13315" max="13315" width="97.1328125" style="44" customWidth="1"/>
    <col min="13316" max="13567" width="9.1328125" style="44"/>
    <col min="13568" max="13568" width="3.3984375" style="44" customWidth="1"/>
    <col min="13569" max="13569" width="9.1328125" style="44"/>
    <col min="13570" max="13570" width="15.1328125" style="44" customWidth="1"/>
    <col min="13571" max="13571" width="97.1328125" style="44" customWidth="1"/>
    <col min="13572" max="13823" width="9.1328125" style="44"/>
    <col min="13824" max="13824" width="3.3984375" style="44" customWidth="1"/>
    <col min="13825" max="13825" width="9.1328125" style="44"/>
    <col min="13826" max="13826" width="15.1328125" style="44" customWidth="1"/>
    <col min="13827" max="13827" width="97.1328125" style="44" customWidth="1"/>
    <col min="13828" max="14079" width="9.1328125" style="44"/>
    <col min="14080" max="14080" width="3.3984375" style="44" customWidth="1"/>
    <col min="14081" max="14081" width="9.1328125" style="44"/>
    <col min="14082" max="14082" width="15.1328125" style="44" customWidth="1"/>
    <col min="14083" max="14083" width="97.1328125" style="44" customWidth="1"/>
    <col min="14084" max="14335" width="9.1328125" style="44"/>
    <col min="14336" max="14336" width="3.3984375" style="44" customWidth="1"/>
    <col min="14337" max="14337" width="9.1328125" style="44"/>
    <col min="14338" max="14338" width="15.1328125" style="44" customWidth="1"/>
    <col min="14339" max="14339" width="97.1328125" style="44" customWidth="1"/>
    <col min="14340" max="14591" width="9.1328125" style="44"/>
    <col min="14592" max="14592" width="3.3984375" style="44" customWidth="1"/>
    <col min="14593" max="14593" width="9.1328125" style="44"/>
    <col min="14594" max="14594" width="15.1328125" style="44" customWidth="1"/>
    <col min="14595" max="14595" width="97.1328125" style="44" customWidth="1"/>
    <col min="14596" max="14847" width="9.1328125" style="44"/>
    <col min="14848" max="14848" width="3.3984375" style="44" customWidth="1"/>
    <col min="14849" max="14849" width="9.1328125" style="44"/>
    <col min="14850" max="14850" width="15.1328125" style="44" customWidth="1"/>
    <col min="14851" max="14851" width="97.1328125" style="44" customWidth="1"/>
    <col min="14852" max="15103" width="9.1328125" style="44"/>
    <col min="15104" max="15104" width="3.3984375" style="44" customWidth="1"/>
    <col min="15105" max="15105" width="9.1328125" style="44"/>
    <col min="15106" max="15106" width="15.1328125" style="44" customWidth="1"/>
    <col min="15107" max="15107" width="97.1328125" style="44" customWidth="1"/>
    <col min="15108" max="15359" width="9.1328125" style="44"/>
    <col min="15360" max="15360" width="3.3984375" style="44" customWidth="1"/>
    <col min="15361" max="15361" width="9.1328125" style="44"/>
    <col min="15362" max="15362" width="15.1328125" style="44" customWidth="1"/>
    <col min="15363" max="15363" width="97.1328125" style="44" customWidth="1"/>
    <col min="15364" max="15615" width="9.1328125" style="44"/>
    <col min="15616" max="15616" width="3.3984375" style="44" customWidth="1"/>
    <col min="15617" max="15617" width="9.1328125" style="44"/>
    <col min="15618" max="15618" width="15.1328125" style="44" customWidth="1"/>
    <col min="15619" max="15619" width="97.1328125" style="44" customWidth="1"/>
    <col min="15620" max="15871" width="9.1328125" style="44"/>
    <col min="15872" max="15872" width="3.3984375" style="44" customWidth="1"/>
    <col min="15873" max="15873" width="9.1328125" style="44"/>
    <col min="15874" max="15874" width="15.1328125" style="44" customWidth="1"/>
    <col min="15875" max="15875" width="97.1328125" style="44" customWidth="1"/>
    <col min="15876" max="16127" width="9.1328125" style="44"/>
    <col min="16128" max="16128" width="3.3984375" style="44" customWidth="1"/>
    <col min="16129" max="16129" width="9.1328125" style="44"/>
    <col min="16130" max="16130" width="15.1328125" style="44" customWidth="1"/>
    <col min="16131" max="16131" width="97.1328125" style="44" customWidth="1"/>
    <col min="16132" max="16384" width="9.1328125" style="44"/>
  </cols>
  <sheetData>
    <row r="1" spans="1:3" ht="14.65" thickBot="1" x14ac:dyDescent="0.5"/>
    <row r="2" spans="1:3" ht="30" customHeight="1" thickBot="1" x14ac:dyDescent="0.5">
      <c r="A2" s="72" t="s">
        <v>6</v>
      </c>
      <c r="B2" s="164" t="s">
        <v>119</v>
      </c>
      <c r="C2" s="165"/>
    </row>
    <row r="3" spans="1:3" ht="14.65" thickBot="1" x14ac:dyDescent="0.5">
      <c r="A3" s="45" t="s">
        <v>148</v>
      </c>
      <c r="B3" s="46" t="s">
        <v>158</v>
      </c>
      <c r="C3" s="47" t="s">
        <v>159</v>
      </c>
    </row>
    <row r="4" spans="1:3" ht="14.65" thickBot="1" x14ac:dyDescent="0.5"/>
    <row r="5" spans="1:3" ht="30" customHeight="1" thickBot="1" x14ac:dyDescent="0.5">
      <c r="A5" s="72" t="s">
        <v>6</v>
      </c>
      <c r="B5" s="164" t="s">
        <v>119</v>
      </c>
      <c r="C5" s="165"/>
    </row>
    <row r="6" spans="1:3" ht="28.9" thickBot="1" x14ac:dyDescent="0.5">
      <c r="A6" s="45" t="s">
        <v>8</v>
      </c>
      <c r="B6" s="46" t="s">
        <v>47</v>
      </c>
      <c r="C6" s="47" t="s">
        <v>48</v>
      </c>
    </row>
    <row r="7" spans="1:3" ht="71.650000000000006" thickBot="1" x14ac:dyDescent="0.5">
      <c r="A7" s="45">
        <v>623</v>
      </c>
      <c r="B7" s="46" t="s">
        <v>49</v>
      </c>
      <c r="C7" s="47" t="s">
        <v>50</v>
      </c>
    </row>
    <row r="9" spans="1:3" ht="14.65" thickBot="1" x14ac:dyDescent="0.5"/>
    <row r="10" spans="1:3" ht="14.65" thickBot="1" x14ac:dyDescent="0.5">
      <c r="A10" s="72" t="s">
        <v>6</v>
      </c>
      <c r="B10" s="164" t="s">
        <v>51</v>
      </c>
      <c r="C10" s="165"/>
    </row>
    <row r="11" spans="1:3" ht="43.15" thickBot="1" x14ac:dyDescent="0.5">
      <c r="A11" s="45">
        <v>621</v>
      </c>
      <c r="B11" s="46" t="s">
        <v>52</v>
      </c>
      <c r="C11" s="47" t="s">
        <v>53</v>
      </c>
    </row>
    <row r="12" spans="1:3" ht="71.650000000000006" thickBot="1" x14ac:dyDescent="0.5">
      <c r="A12" s="45">
        <v>6221</v>
      </c>
      <c r="B12" s="46" t="s">
        <v>54</v>
      </c>
      <c r="C12" s="47" t="s">
        <v>55</v>
      </c>
    </row>
    <row r="13" spans="1:3" ht="28.9" thickBot="1" x14ac:dyDescent="0.5">
      <c r="A13" s="45">
        <v>6224</v>
      </c>
      <c r="B13" s="46" t="s">
        <v>56</v>
      </c>
      <c r="C13" s="47" t="s">
        <v>57</v>
      </c>
    </row>
    <row r="14" spans="1:3" ht="28.9" thickBot="1" x14ac:dyDescent="0.5">
      <c r="A14" s="45">
        <v>625</v>
      </c>
      <c r="B14" s="46" t="s">
        <v>58</v>
      </c>
      <c r="C14" s="47" t="s">
        <v>59</v>
      </c>
    </row>
    <row r="15" spans="1:3" ht="21" customHeight="1" thickBot="1" x14ac:dyDescent="0.5">
      <c r="A15" s="45">
        <v>6241</v>
      </c>
      <c r="B15" s="46" t="s">
        <v>60</v>
      </c>
      <c r="C15" s="47" t="s">
        <v>61</v>
      </c>
    </row>
    <row r="16" spans="1:3" ht="14.65" thickBot="1" x14ac:dyDescent="0.5">
      <c r="A16" s="45">
        <v>6242</v>
      </c>
      <c r="B16" s="46" t="s">
        <v>62</v>
      </c>
      <c r="C16" s="47" t="s">
        <v>63</v>
      </c>
    </row>
    <row r="17" spans="1:3" ht="22.35" customHeight="1" thickBot="1" x14ac:dyDescent="0.5">
      <c r="A17" s="45">
        <v>6243</v>
      </c>
      <c r="B17" s="46" t="s">
        <v>109</v>
      </c>
      <c r="C17" s="47" t="s">
        <v>64</v>
      </c>
    </row>
    <row r="18" spans="1:3" ht="57.4" thickBot="1" x14ac:dyDescent="0.5">
      <c r="A18" s="45">
        <v>6264</v>
      </c>
      <c r="B18" s="46" t="s">
        <v>65</v>
      </c>
      <c r="C18" s="47" t="s">
        <v>66</v>
      </c>
    </row>
    <row r="19" spans="1:3" ht="28.9" thickBot="1" x14ac:dyDescent="0.5">
      <c r="A19" s="45" t="s">
        <v>67</v>
      </c>
      <c r="B19" s="46" t="s">
        <v>68</v>
      </c>
      <c r="C19" s="47" t="s">
        <v>69</v>
      </c>
    </row>
    <row r="21" spans="1:3" ht="14.65" thickBot="1" x14ac:dyDescent="0.5"/>
    <row r="22" spans="1:3" ht="14.65" thickBot="1" x14ac:dyDescent="0.5">
      <c r="A22" s="72" t="s">
        <v>6</v>
      </c>
      <c r="B22" s="164" t="s">
        <v>70</v>
      </c>
      <c r="C22" s="165"/>
    </row>
    <row r="23" spans="1:3" ht="43.15" thickBot="1" x14ac:dyDescent="0.5">
      <c r="A23" s="45" t="s">
        <v>18</v>
      </c>
      <c r="B23" s="46" t="s">
        <v>71</v>
      </c>
      <c r="C23" s="47" t="s">
        <v>72</v>
      </c>
    </row>
    <row r="24" spans="1:3" ht="28.9" thickBot="1" x14ac:dyDescent="0.5">
      <c r="A24" s="45">
        <v>635</v>
      </c>
      <c r="B24" s="46" t="s">
        <v>73</v>
      </c>
      <c r="C24" s="47" t="s">
        <v>74</v>
      </c>
    </row>
    <row r="25" spans="1:3" ht="28.9" thickBot="1" x14ac:dyDescent="0.5">
      <c r="A25" s="45" t="s">
        <v>75</v>
      </c>
      <c r="B25" s="46" t="s">
        <v>76</v>
      </c>
      <c r="C25" s="47" t="s">
        <v>77</v>
      </c>
    </row>
    <row r="26" spans="1:3" x14ac:dyDescent="0.45">
      <c r="A26" s="48"/>
      <c r="B26" s="49"/>
      <c r="C26" s="50"/>
    </row>
    <row r="27" spans="1:3" ht="14.65" thickBot="1" x14ac:dyDescent="0.5"/>
    <row r="28" spans="1:3" ht="14.65" thickBot="1" x14ac:dyDescent="0.5">
      <c r="A28" s="72" t="s">
        <v>6</v>
      </c>
      <c r="B28" s="164" t="s">
        <v>78</v>
      </c>
      <c r="C28" s="165"/>
    </row>
    <row r="29" spans="1:3" ht="28.9" thickBot="1" x14ac:dyDescent="0.5">
      <c r="A29" s="45">
        <v>642</v>
      </c>
      <c r="B29" s="58" t="s">
        <v>110</v>
      </c>
      <c r="C29" s="47" t="s">
        <v>111</v>
      </c>
    </row>
    <row r="30" spans="1:3" ht="43.15" thickBot="1" x14ac:dyDescent="0.5">
      <c r="A30" s="45">
        <v>643</v>
      </c>
      <c r="B30" s="46" t="s">
        <v>79</v>
      </c>
      <c r="C30" s="47" t="s">
        <v>80</v>
      </c>
    </row>
    <row r="31" spans="1:3" ht="28.9" thickBot="1" x14ac:dyDescent="0.5">
      <c r="A31" s="45">
        <v>643</v>
      </c>
      <c r="B31" s="46" t="s">
        <v>81</v>
      </c>
      <c r="C31" s="47" t="s">
        <v>82</v>
      </c>
    </row>
    <row r="33" spans="1:3" ht="14.65" thickBot="1" x14ac:dyDescent="0.5"/>
    <row r="34" spans="1:3" ht="14.65" thickBot="1" x14ac:dyDescent="0.5">
      <c r="A34" s="72" t="s">
        <v>6</v>
      </c>
      <c r="B34" s="164" t="s">
        <v>134</v>
      </c>
      <c r="C34" s="165" t="s">
        <v>24</v>
      </c>
    </row>
    <row r="35" spans="1:3" ht="57.4" thickBot="1" x14ac:dyDescent="0.5">
      <c r="A35" s="45">
        <v>6221</v>
      </c>
      <c r="B35" s="58" t="s">
        <v>132</v>
      </c>
      <c r="C35" s="47" t="s">
        <v>142</v>
      </c>
    </row>
    <row r="36" spans="1:3" ht="71.650000000000006" thickBot="1" x14ac:dyDescent="0.5">
      <c r="A36" s="45">
        <v>444</v>
      </c>
      <c r="B36" s="46" t="s">
        <v>122</v>
      </c>
      <c r="C36" s="47" t="s">
        <v>147</v>
      </c>
    </row>
    <row r="38" spans="1:3" ht="14.65" thickBot="1" x14ac:dyDescent="0.5"/>
    <row r="39" spans="1:3" ht="14.65" thickBot="1" x14ac:dyDescent="0.5">
      <c r="A39" s="72" t="s">
        <v>6</v>
      </c>
      <c r="B39" s="164" t="s">
        <v>135</v>
      </c>
      <c r="C39" s="165" t="s">
        <v>24</v>
      </c>
    </row>
    <row r="40" spans="1:3" ht="14.65" thickBot="1" x14ac:dyDescent="0.5">
      <c r="A40" s="45">
        <v>638</v>
      </c>
      <c r="B40" s="46" t="s">
        <v>131</v>
      </c>
      <c r="C40" s="47" t="s">
        <v>145</v>
      </c>
    </row>
    <row r="42" spans="1:3" ht="14.65" thickBot="1" x14ac:dyDescent="0.5"/>
    <row r="43" spans="1:3" ht="14.65" thickBot="1" x14ac:dyDescent="0.5">
      <c r="A43" s="72" t="s">
        <v>6</v>
      </c>
      <c r="B43" s="164" t="s">
        <v>136</v>
      </c>
      <c r="C43" s="165"/>
    </row>
    <row r="44" spans="1:3" ht="43.15" thickBot="1" x14ac:dyDescent="0.5">
      <c r="A44" s="45">
        <v>621</v>
      </c>
      <c r="B44" s="58" t="s">
        <v>123</v>
      </c>
      <c r="C44" s="47" t="s">
        <v>53</v>
      </c>
    </row>
    <row r="45" spans="1:3" ht="71.650000000000006" thickBot="1" x14ac:dyDescent="0.5">
      <c r="A45" s="45">
        <v>622</v>
      </c>
      <c r="B45" s="46" t="s">
        <v>124</v>
      </c>
      <c r="C45" s="47" t="s">
        <v>144</v>
      </c>
    </row>
    <row r="46" spans="1:3" ht="71.650000000000006" thickBot="1" x14ac:dyDescent="0.5">
      <c r="A46" s="45">
        <v>623</v>
      </c>
      <c r="B46" s="46" t="s">
        <v>125</v>
      </c>
      <c r="C46" s="47" t="s">
        <v>50</v>
      </c>
    </row>
    <row r="48" spans="1:3" ht="14.65" thickBot="1" x14ac:dyDescent="0.5"/>
    <row r="49" spans="1:3" ht="14.65" thickBot="1" x14ac:dyDescent="0.5">
      <c r="A49" s="72" t="s">
        <v>6</v>
      </c>
      <c r="B49" s="164" t="s">
        <v>137</v>
      </c>
      <c r="C49" s="165"/>
    </row>
    <row r="50" spans="1:3" ht="43.15" thickBot="1" x14ac:dyDescent="0.5">
      <c r="A50" s="45">
        <v>63</v>
      </c>
      <c r="B50" s="58" t="s">
        <v>126</v>
      </c>
      <c r="C50" s="47" t="s">
        <v>140</v>
      </c>
    </row>
    <row r="51" spans="1:3" ht="43.15" thickBot="1" x14ac:dyDescent="0.5">
      <c r="A51" s="45">
        <v>621</v>
      </c>
      <c r="B51" s="46" t="s">
        <v>123</v>
      </c>
      <c r="C51" s="47" t="s">
        <v>53</v>
      </c>
    </row>
    <row r="52" spans="1:3" ht="71.650000000000006" thickBot="1" x14ac:dyDescent="0.5">
      <c r="A52" s="45">
        <v>622</v>
      </c>
      <c r="B52" s="46" t="s">
        <v>124</v>
      </c>
      <c r="C52" s="47" t="s">
        <v>143</v>
      </c>
    </row>
    <row r="54" spans="1:3" ht="14.65" thickBot="1" x14ac:dyDescent="0.5"/>
    <row r="55" spans="1:3" ht="14.65" thickBot="1" x14ac:dyDescent="0.5">
      <c r="A55" s="72" t="s">
        <v>6</v>
      </c>
      <c r="B55" s="164" t="s">
        <v>138</v>
      </c>
      <c r="C55" s="165"/>
    </row>
    <row r="56" spans="1:3" ht="43.15" thickBot="1" x14ac:dyDescent="0.5">
      <c r="A56" s="45">
        <v>63</v>
      </c>
      <c r="B56" s="58" t="s">
        <v>133</v>
      </c>
      <c r="C56" s="47" t="s">
        <v>141</v>
      </c>
    </row>
    <row r="57" spans="1:3" ht="57.4" thickBot="1" x14ac:dyDescent="0.5">
      <c r="A57" s="45">
        <v>442</v>
      </c>
      <c r="B57" s="46" t="s">
        <v>127</v>
      </c>
      <c r="C57" s="47" t="s">
        <v>146</v>
      </c>
    </row>
  </sheetData>
  <mergeCells count="10">
    <mergeCell ref="B2:C2"/>
    <mergeCell ref="B39:C39"/>
    <mergeCell ref="B43:C43"/>
    <mergeCell ref="B49:C49"/>
    <mergeCell ref="B55:C55"/>
    <mergeCell ref="B5:C5"/>
    <mergeCell ref="B10:C10"/>
    <mergeCell ref="B28:C28"/>
    <mergeCell ref="B22:C22"/>
    <mergeCell ref="B34:C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B1:H17"/>
  <sheetViews>
    <sheetView tabSelected="1" topLeftCell="C2" zoomScaleNormal="100" workbookViewId="0">
      <selection activeCell="H8" sqref="H8:H9"/>
    </sheetView>
  </sheetViews>
  <sheetFormatPr defaultColWidth="8.86328125" defaultRowHeight="14.25" x14ac:dyDescent="0.45"/>
  <cols>
    <col min="2" max="2" width="41.86328125" customWidth="1"/>
    <col min="3" max="3" width="13.73046875" customWidth="1"/>
    <col min="4" max="4" width="48" customWidth="1"/>
    <col min="5" max="5" width="16.73046875" customWidth="1"/>
    <col min="6" max="6" width="16.1328125" customWidth="1"/>
    <col min="7" max="7" width="11.86328125" customWidth="1"/>
    <col min="8" max="8" width="15.46484375" customWidth="1"/>
    <col min="9" max="9" width="15.9296875" customWidth="1"/>
    <col min="257" max="257" width="41.86328125" customWidth="1"/>
    <col min="259" max="259" width="43.73046875" customWidth="1"/>
    <col min="260" max="260" width="16.73046875" customWidth="1"/>
    <col min="261" max="261" width="16.1328125" customWidth="1"/>
    <col min="262" max="262" width="11.86328125" customWidth="1"/>
    <col min="263" max="263" width="24.265625" customWidth="1"/>
    <col min="513" max="513" width="41.86328125" customWidth="1"/>
    <col min="515" max="515" width="43.73046875" customWidth="1"/>
    <col min="516" max="516" width="16.73046875" customWidth="1"/>
    <col min="517" max="517" width="16.1328125" customWidth="1"/>
    <col min="518" max="518" width="11.86328125" customWidth="1"/>
    <col min="519" max="519" width="24.265625" customWidth="1"/>
    <col min="769" max="769" width="41.86328125" customWidth="1"/>
    <col min="771" max="771" width="43.73046875" customWidth="1"/>
    <col min="772" max="772" width="16.73046875" customWidth="1"/>
    <col min="773" max="773" width="16.1328125" customWidth="1"/>
    <col min="774" max="774" width="11.86328125" customWidth="1"/>
    <col min="775" max="775" width="24.265625" customWidth="1"/>
    <col min="1025" max="1025" width="41.86328125" customWidth="1"/>
    <col min="1027" max="1027" width="43.73046875" customWidth="1"/>
    <col min="1028" max="1028" width="16.73046875" customWidth="1"/>
    <col min="1029" max="1029" width="16.1328125" customWidth="1"/>
    <col min="1030" max="1030" width="11.86328125" customWidth="1"/>
    <col min="1031" max="1031" width="24.265625" customWidth="1"/>
    <col min="1281" max="1281" width="41.86328125" customWidth="1"/>
    <col min="1283" max="1283" width="43.73046875" customWidth="1"/>
    <col min="1284" max="1284" width="16.73046875" customWidth="1"/>
    <col min="1285" max="1285" width="16.1328125" customWidth="1"/>
    <col min="1286" max="1286" width="11.86328125" customWidth="1"/>
    <col min="1287" max="1287" width="24.265625" customWidth="1"/>
    <col min="1537" max="1537" width="41.86328125" customWidth="1"/>
    <col min="1539" max="1539" width="43.73046875" customWidth="1"/>
    <col min="1540" max="1540" width="16.73046875" customWidth="1"/>
    <col min="1541" max="1541" width="16.1328125" customWidth="1"/>
    <col min="1542" max="1542" width="11.86328125" customWidth="1"/>
    <col min="1543" max="1543" width="24.265625" customWidth="1"/>
    <col min="1793" max="1793" width="41.86328125" customWidth="1"/>
    <col min="1795" max="1795" width="43.73046875" customWidth="1"/>
    <col min="1796" max="1796" width="16.73046875" customWidth="1"/>
    <col min="1797" max="1797" width="16.1328125" customWidth="1"/>
    <col min="1798" max="1798" width="11.86328125" customWidth="1"/>
    <col min="1799" max="1799" width="24.265625" customWidth="1"/>
    <col min="2049" max="2049" width="41.86328125" customWidth="1"/>
    <col min="2051" max="2051" width="43.73046875" customWidth="1"/>
    <col min="2052" max="2052" width="16.73046875" customWidth="1"/>
    <col min="2053" max="2053" width="16.1328125" customWidth="1"/>
    <col min="2054" max="2054" width="11.86328125" customWidth="1"/>
    <col min="2055" max="2055" width="24.265625" customWidth="1"/>
    <col min="2305" max="2305" width="41.86328125" customWidth="1"/>
    <col min="2307" max="2307" width="43.73046875" customWidth="1"/>
    <col min="2308" max="2308" width="16.73046875" customWidth="1"/>
    <col min="2309" max="2309" width="16.1328125" customWidth="1"/>
    <col min="2310" max="2310" width="11.86328125" customWidth="1"/>
    <col min="2311" max="2311" width="24.265625" customWidth="1"/>
    <col min="2561" max="2561" width="41.86328125" customWidth="1"/>
    <col min="2563" max="2563" width="43.73046875" customWidth="1"/>
    <col min="2564" max="2564" width="16.73046875" customWidth="1"/>
    <col min="2565" max="2565" width="16.1328125" customWidth="1"/>
    <col min="2566" max="2566" width="11.86328125" customWidth="1"/>
    <col min="2567" max="2567" width="24.265625" customWidth="1"/>
    <col min="2817" max="2817" width="41.86328125" customWidth="1"/>
    <col min="2819" max="2819" width="43.73046875" customWidth="1"/>
    <col min="2820" max="2820" width="16.73046875" customWidth="1"/>
    <col min="2821" max="2821" width="16.1328125" customWidth="1"/>
    <col min="2822" max="2822" width="11.86328125" customWidth="1"/>
    <col min="2823" max="2823" width="24.265625" customWidth="1"/>
    <col min="3073" max="3073" width="41.86328125" customWidth="1"/>
    <col min="3075" max="3075" width="43.73046875" customWidth="1"/>
    <col min="3076" max="3076" width="16.73046875" customWidth="1"/>
    <col min="3077" max="3077" width="16.1328125" customWidth="1"/>
    <col min="3078" max="3078" width="11.86328125" customWidth="1"/>
    <col min="3079" max="3079" width="24.265625" customWidth="1"/>
    <col min="3329" max="3329" width="41.86328125" customWidth="1"/>
    <col min="3331" max="3331" width="43.73046875" customWidth="1"/>
    <col min="3332" max="3332" width="16.73046875" customWidth="1"/>
    <col min="3333" max="3333" width="16.1328125" customWidth="1"/>
    <col min="3334" max="3334" width="11.86328125" customWidth="1"/>
    <col min="3335" max="3335" width="24.265625" customWidth="1"/>
    <col min="3585" max="3585" width="41.86328125" customWidth="1"/>
    <col min="3587" max="3587" width="43.73046875" customWidth="1"/>
    <col min="3588" max="3588" width="16.73046875" customWidth="1"/>
    <col min="3589" max="3589" width="16.1328125" customWidth="1"/>
    <col min="3590" max="3590" width="11.86328125" customWidth="1"/>
    <col min="3591" max="3591" width="24.265625" customWidth="1"/>
    <col min="3841" max="3841" width="41.86328125" customWidth="1"/>
    <col min="3843" max="3843" width="43.73046875" customWidth="1"/>
    <col min="3844" max="3844" width="16.73046875" customWidth="1"/>
    <col min="3845" max="3845" width="16.1328125" customWidth="1"/>
    <col min="3846" max="3846" width="11.86328125" customWidth="1"/>
    <col min="3847" max="3847" width="24.265625" customWidth="1"/>
    <col min="4097" max="4097" width="41.86328125" customWidth="1"/>
    <col min="4099" max="4099" width="43.73046875" customWidth="1"/>
    <col min="4100" max="4100" width="16.73046875" customWidth="1"/>
    <col min="4101" max="4101" width="16.1328125" customWidth="1"/>
    <col min="4102" max="4102" width="11.86328125" customWidth="1"/>
    <col min="4103" max="4103" width="24.265625" customWidth="1"/>
    <col min="4353" max="4353" width="41.86328125" customWidth="1"/>
    <col min="4355" max="4355" width="43.73046875" customWidth="1"/>
    <col min="4356" max="4356" width="16.73046875" customWidth="1"/>
    <col min="4357" max="4357" width="16.1328125" customWidth="1"/>
    <col min="4358" max="4358" width="11.86328125" customWidth="1"/>
    <col min="4359" max="4359" width="24.265625" customWidth="1"/>
    <col min="4609" max="4609" width="41.86328125" customWidth="1"/>
    <col min="4611" max="4611" width="43.73046875" customWidth="1"/>
    <col min="4612" max="4612" width="16.73046875" customWidth="1"/>
    <col min="4613" max="4613" width="16.1328125" customWidth="1"/>
    <col min="4614" max="4614" width="11.86328125" customWidth="1"/>
    <col min="4615" max="4615" width="24.265625" customWidth="1"/>
    <col min="4865" max="4865" width="41.86328125" customWidth="1"/>
    <col min="4867" max="4867" width="43.73046875" customWidth="1"/>
    <col min="4868" max="4868" width="16.73046875" customWidth="1"/>
    <col min="4869" max="4869" width="16.1328125" customWidth="1"/>
    <col min="4870" max="4870" width="11.86328125" customWidth="1"/>
    <col min="4871" max="4871" width="24.265625" customWidth="1"/>
    <col min="5121" max="5121" width="41.86328125" customWidth="1"/>
    <col min="5123" max="5123" width="43.73046875" customWidth="1"/>
    <col min="5124" max="5124" width="16.73046875" customWidth="1"/>
    <col min="5125" max="5125" width="16.1328125" customWidth="1"/>
    <col min="5126" max="5126" width="11.86328125" customWidth="1"/>
    <col min="5127" max="5127" width="24.265625" customWidth="1"/>
    <col min="5377" max="5377" width="41.86328125" customWidth="1"/>
    <col min="5379" max="5379" width="43.73046875" customWidth="1"/>
    <col min="5380" max="5380" width="16.73046875" customWidth="1"/>
    <col min="5381" max="5381" width="16.1328125" customWidth="1"/>
    <col min="5382" max="5382" width="11.86328125" customWidth="1"/>
    <col min="5383" max="5383" width="24.265625" customWidth="1"/>
    <col min="5633" max="5633" width="41.86328125" customWidth="1"/>
    <col min="5635" max="5635" width="43.73046875" customWidth="1"/>
    <col min="5636" max="5636" width="16.73046875" customWidth="1"/>
    <col min="5637" max="5637" width="16.1328125" customWidth="1"/>
    <col min="5638" max="5638" width="11.86328125" customWidth="1"/>
    <col min="5639" max="5639" width="24.265625" customWidth="1"/>
    <col min="5889" max="5889" width="41.86328125" customWidth="1"/>
    <col min="5891" max="5891" width="43.73046875" customWidth="1"/>
    <col min="5892" max="5892" width="16.73046875" customWidth="1"/>
    <col min="5893" max="5893" width="16.1328125" customWidth="1"/>
    <col min="5894" max="5894" width="11.86328125" customWidth="1"/>
    <col min="5895" max="5895" width="24.265625" customWidth="1"/>
    <col min="6145" max="6145" width="41.86328125" customWidth="1"/>
    <col min="6147" max="6147" width="43.73046875" customWidth="1"/>
    <col min="6148" max="6148" width="16.73046875" customWidth="1"/>
    <col min="6149" max="6149" width="16.1328125" customWidth="1"/>
    <col min="6150" max="6150" width="11.86328125" customWidth="1"/>
    <col min="6151" max="6151" width="24.265625" customWidth="1"/>
    <col min="6401" max="6401" width="41.86328125" customWidth="1"/>
    <col min="6403" max="6403" width="43.73046875" customWidth="1"/>
    <col min="6404" max="6404" width="16.73046875" customWidth="1"/>
    <col min="6405" max="6405" width="16.1328125" customWidth="1"/>
    <col min="6406" max="6406" width="11.86328125" customWidth="1"/>
    <col min="6407" max="6407" width="24.265625" customWidth="1"/>
    <col min="6657" max="6657" width="41.86328125" customWidth="1"/>
    <col min="6659" max="6659" width="43.73046875" customWidth="1"/>
    <col min="6660" max="6660" width="16.73046875" customWidth="1"/>
    <col min="6661" max="6661" width="16.1328125" customWidth="1"/>
    <col min="6662" max="6662" width="11.86328125" customWidth="1"/>
    <col min="6663" max="6663" width="24.265625" customWidth="1"/>
    <col min="6913" max="6913" width="41.86328125" customWidth="1"/>
    <col min="6915" max="6915" width="43.73046875" customWidth="1"/>
    <col min="6916" max="6916" width="16.73046875" customWidth="1"/>
    <col min="6917" max="6917" width="16.1328125" customWidth="1"/>
    <col min="6918" max="6918" width="11.86328125" customWidth="1"/>
    <col min="6919" max="6919" width="24.265625" customWidth="1"/>
    <col min="7169" max="7169" width="41.86328125" customWidth="1"/>
    <col min="7171" max="7171" width="43.73046875" customWidth="1"/>
    <col min="7172" max="7172" width="16.73046875" customWidth="1"/>
    <col min="7173" max="7173" width="16.1328125" customWidth="1"/>
    <col min="7174" max="7174" width="11.86328125" customWidth="1"/>
    <col min="7175" max="7175" width="24.265625" customWidth="1"/>
    <col min="7425" max="7425" width="41.86328125" customWidth="1"/>
    <col min="7427" max="7427" width="43.73046875" customWidth="1"/>
    <col min="7428" max="7428" width="16.73046875" customWidth="1"/>
    <col min="7429" max="7429" width="16.1328125" customWidth="1"/>
    <col min="7430" max="7430" width="11.86328125" customWidth="1"/>
    <col min="7431" max="7431" width="24.265625" customWidth="1"/>
    <col min="7681" max="7681" width="41.86328125" customWidth="1"/>
    <col min="7683" max="7683" width="43.73046875" customWidth="1"/>
    <col min="7684" max="7684" width="16.73046875" customWidth="1"/>
    <col min="7685" max="7685" width="16.1328125" customWidth="1"/>
    <col min="7686" max="7686" width="11.86328125" customWidth="1"/>
    <col min="7687" max="7687" width="24.265625" customWidth="1"/>
    <col min="7937" max="7937" width="41.86328125" customWidth="1"/>
    <col min="7939" max="7939" width="43.73046875" customWidth="1"/>
    <col min="7940" max="7940" width="16.73046875" customWidth="1"/>
    <col min="7941" max="7941" width="16.1328125" customWidth="1"/>
    <col min="7942" max="7942" width="11.86328125" customWidth="1"/>
    <col min="7943" max="7943" width="24.265625" customWidth="1"/>
    <col min="8193" max="8193" width="41.86328125" customWidth="1"/>
    <col min="8195" max="8195" width="43.73046875" customWidth="1"/>
    <col min="8196" max="8196" width="16.73046875" customWidth="1"/>
    <col min="8197" max="8197" width="16.1328125" customWidth="1"/>
    <col min="8198" max="8198" width="11.86328125" customWidth="1"/>
    <col min="8199" max="8199" width="24.265625" customWidth="1"/>
    <col min="8449" max="8449" width="41.86328125" customWidth="1"/>
    <col min="8451" max="8451" width="43.73046875" customWidth="1"/>
    <col min="8452" max="8452" width="16.73046875" customWidth="1"/>
    <col min="8453" max="8453" width="16.1328125" customWidth="1"/>
    <col min="8454" max="8454" width="11.86328125" customWidth="1"/>
    <col min="8455" max="8455" width="24.265625" customWidth="1"/>
    <col min="8705" max="8705" width="41.86328125" customWidth="1"/>
    <col min="8707" max="8707" width="43.73046875" customWidth="1"/>
    <col min="8708" max="8708" width="16.73046875" customWidth="1"/>
    <col min="8709" max="8709" width="16.1328125" customWidth="1"/>
    <col min="8710" max="8710" width="11.86328125" customWidth="1"/>
    <col min="8711" max="8711" width="24.265625" customWidth="1"/>
    <col min="8961" max="8961" width="41.86328125" customWidth="1"/>
    <col min="8963" max="8963" width="43.73046875" customWidth="1"/>
    <col min="8964" max="8964" width="16.73046875" customWidth="1"/>
    <col min="8965" max="8965" width="16.1328125" customWidth="1"/>
    <col min="8966" max="8966" width="11.86328125" customWidth="1"/>
    <col min="8967" max="8967" width="24.265625" customWidth="1"/>
    <col min="9217" max="9217" width="41.86328125" customWidth="1"/>
    <col min="9219" max="9219" width="43.73046875" customWidth="1"/>
    <col min="9220" max="9220" width="16.73046875" customWidth="1"/>
    <col min="9221" max="9221" width="16.1328125" customWidth="1"/>
    <col min="9222" max="9222" width="11.86328125" customWidth="1"/>
    <col min="9223" max="9223" width="24.265625" customWidth="1"/>
    <col min="9473" max="9473" width="41.86328125" customWidth="1"/>
    <col min="9475" max="9475" width="43.73046875" customWidth="1"/>
    <col min="9476" max="9476" width="16.73046875" customWidth="1"/>
    <col min="9477" max="9477" width="16.1328125" customWidth="1"/>
    <col min="9478" max="9478" width="11.86328125" customWidth="1"/>
    <col min="9479" max="9479" width="24.265625" customWidth="1"/>
    <col min="9729" max="9729" width="41.86328125" customWidth="1"/>
    <col min="9731" max="9731" width="43.73046875" customWidth="1"/>
    <col min="9732" max="9732" width="16.73046875" customWidth="1"/>
    <col min="9733" max="9733" width="16.1328125" customWidth="1"/>
    <col min="9734" max="9734" width="11.86328125" customWidth="1"/>
    <col min="9735" max="9735" width="24.265625" customWidth="1"/>
    <col min="9985" max="9985" width="41.86328125" customWidth="1"/>
    <col min="9987" max="9987" width="43.73046875" customWidth="1"/>
    <col min="9988" max="9988" width="16.73046875" customWidth="1"/>
    <col min="9989" max="9989" width="16.1328125" customWidth="1"/>
    <col min="9990" max="9990" width="11.86328125" customWidth="1"/>
    <col min="9991" max="9991" width="24.265625" customWidth="1"/>
    <col min="10241" max="10241" width="41.86328125" customWidth="1"/>
    <col min="10243" max="10243" width="43.73046875" customWidth="1"/>
    <col min="10244" max="10244" width="16.73046875" customWidth="1"/>
    <col min="10245" max="10245" width="16.1328125" customWidth="1"/>
    <col min="10246" max="10246" width="11.86328125" customWidth="1"/>
    <col min="10247" max="10247" width="24.265625" customWidth="1"/>
    <col min="10497" max="10497" width="41.86328125" customWidth="1"/>
    <col min="10499" max="10499" width="43.73046875" customWidth="1"/>
    <col min="10500" max="10500" width="16.73046875" customWidth="1"/>
    <col min="10501" max="10501" width="16.1328125" customWidth="1"/>
    <col min="10502" max="10502" width="11.86328125" customWidth="1"/>
    <col min="10503" max="10503" width="24.265625" customWidth="1"/>
    <col min="10753" max="10753" width="41.86328125" customWidth="1"/>
    <col min="10755" max="10755" width="43.73046875" customWidth="1"/>
    <col min="10756" max="10756" width="16.73046875" customWidth="1"/>
    <col min="10757" max="10757" width="16.1328125" customWidth="1"/>
    <col min="10758" max="10758" width="11.86328125" customWidth="1"/>
    <col min="10759" max="10759" width="24.265625" customWidth="1"/>
    <col min="11009" max="11009" width="41.86328125" customWidth="1"/>
    <col min="11011" max="11011" width="43.73046875" customWidth="1"/>
    <col min="11012" max="11012" width="16.73046875" customWidth="1"/>
    <col min="11013" max="11013" width="16.1328125" customWidth="1"/>
    <col min="11014" max="11014" width="11.86328125" customWidth="1"/>
    <col min="11015" max="11015" width="24.265625" customWidth="1"/>
    <col min="11265" max="11265" width="41.86328125" customWidth="1"/>
    <col min="11267" max="11267" width="43.73046875" customWidth="1"/>
    <col min="11268" max="11268" width="16.73046875" customWidth="1"/>
    <col min="11269" max="11269" width="16.1328125" customWidth="1"/>
    <col min="11270" max="11270" width="11.86328125" customWidth="1"/>
    <col min="11271" max="11271" width="24.265625" customWidth="1"/>
    <col min="11521" max="11521" width="41.86328125" customWidth="1"/>
    <col min="11523" max="11523" width="43.73046875" customWidth="1"/>
    <col min="11524" max="11524" width="16.73046875" customWidth="1"/>
    <col min="11525" max="11525" width="16.1328125" customWidth="1"/>
    <col min="11526" max="11526" width="11.86328125" customWidth="1"/>
    <col min="11527" max="11527" width="24.265625" customWidth="1"/>
    <col min="11777" max="11777" width="41.86328125" customWidth="1"/>
    <col min="11779" max="11779" width="43.73046875" customWidth="1"/>
    <col min="11780" max="11780" width="16.73046875" customWidth="1"/>
    <col min="11781" max="11781" width="16.1328125" customWidth="1"/>
    <col min="11782" max="11782" width="11.86328125" customWidth="1"/>
    <col min="11783" max="11783" width="24.265625" customWidth="1"/>
    <col min="12033" max="12033" width="41.86328125" customWidth="1"/>
    <col min="12035" max="12035" width="43.73046875" customWidth="1"/>
    <col min="12036" max="12036" width="16.73046875" customWidth="1"/>
    <col min="12037" max="12037" width="16.1328125" customWidth="1"/>
    <col min="12038" max="12038" width="11.86328125" customWidth="1"/>
    <col min="12039" max="12039" width="24.265625" customWidth="1"/>
    <col min="12289" max="12289" width="41.86328125" customWidth="1"/>
    <col min="12291" max="12291" width="43.73046875" customWidth="1"/>
    <col min="12292" max="12292" width="16.73046875" customWidth="1"/>
    <col min="12293" max="12293" width="16.1328125" customWidth="1"/>
    <col min="12294" max="12294" width="11.86328125" customWidth="1"/>
    <col min="12295" max="12295" width="24.265625" customWidth="1"/>
    <col min="12545" max="12545" width="41.86328125" customWidth="1"/>
    <col min="12547" max="12547" width="43.73046875" customWidth="1"/>
    <col min="12548" max="12548" width="16.73046875" customWidth="1"/>
    <col min="12549" max="12549" width="16.1328125" customWidth="1"/>
    <col min="12550" max="12550" width="11.86328125" customWidth="1"/>
    <col min="12551" max="12551" width="24.265625" customWidth="1"/>
    <col min="12801" max="12801" width="41.86328125" customWidth="1"/>
    <col min="12803" max="12803" width="43.73046875" customWidth="1"/>
    <col min="12804" max="12804" width="16.73046875" customWidth="1"/>
    <col min="12805" max="12805" width="16.1328125" customWidth="1"/>
    <col min="12806" max="12806" width="11.86328125" customWidth="1"/>
    <col min="12807" max="12807" width="24.265625" customWidth="1"/>
    <col min="13057" max="13057" width="41.86328125" customWidth="1"/>
    <col min="13059" max="13059" width="43.73046875" customWidth="1"/>
    <col min="13060" max="13060" width="16.73046875" customWidth="1"/>
    <col min="13061" max="13061" width="16.1328125" customWidth="1"/>
    <col min="13062" max="13062" width="11.86328125" customWidth="1"/>
    <col min="13063" max="13063" width="24.265625" customWidth="1"/>
    <col min="13313" max="13313" width="41.86328125" customWidth="1"/>
    <col min="13315" max="13315" width="43.73046875" customWidth="1"/>
    <col min="13316" max="13316" width="16.73046875" customWidth="1"/>
    <col min="13317" max="13317" width="16.1328125" customWidth="1"/>
    <col min="13318" max="13318" width="11.86328125" customWidth="1"/>
    <col min="13319" max="13319" width="24.265625" customWidth="1"/>
    <col min="13569" max="13569" width="41.86328125" customWidth="1"/>
    <col min="13571" max="13571" width="43.73046875" customWidth="1"/>
    <col min="13572" max="13572" width="16.73046875" customWidth="1"/>
    <col min="13573" max="13573" width="16.1328125" customWidth="1"/>
    <col min="13574" max="13574" width="11.86328125" customWidth="1"/>
    <col min="13575" max="13575" width="24.265625" customWidth="1"/>
    <col min="13825" max="13825" width="41.86328125" customWidth="1"/>
    <col min="13827" max="13827" width="43.73046875" customWidth="1"/>
    <col min="13828" max="13828" width="16.73046875" customWidth="1"/>
    <col min="13829" max="13829" width="16.1328125" customWidth="1"/>
    <col min="13830" max="13830" width="11.86328125" customWidth="1"/>
    <col min="13831" max="13831" width="24.265625" customWidth="1"/>
    <col min="14081" max="14081" width="41.86328125" customWidth="1"/>
    <col min="14083" max="14083" width="43.73046875" customWidth="1"/>
    <col min="14084" max="14084" width="16.73046875" customWidth="1"/>
    <col min="14085" max="14085" width="16.1328125" customWidth="1"/>
    <col min="14086" max="14086" width="11.86328125" customWidth="1"/>
    <col min="14087" max="14087" width="24.265625" customWidth="1"/>
    <col min="14337" max="14337" width="41.86328125" customWidth="1"/>
    <col min="14339" max="14339" width="43.73046875" customWidth="1"/>
    <col min="14340" max="14340" width="16.73046875" customWidth="1"/>
    <col min="14341" max="14341" width="16.1328125" customWidth="1"/>
    <col min="14342" max="14342" width="11.86328125" customWidth="1"/>
    <col min="14343" max="14343" width="24.265625" customWidth="1"/>
    <col min="14593" max="14593" width="41.86328125" customWidth="1"/>
    <col min="14595" max="14595" width="43.73046875" customWidth="1"/>
    <col min="14596" max="14596" width="16.73046875" customWidth="1"/>
    <col min="14597" max="14597" width="16.1328125" customWidth="1"/>
    <col min="14598" max="14598" width="11.86328125" customWidth="1"/>
    <col min="14599" max="14599" width="24.265625" customWidth="1"/>
    <col min="14849" max="14849" width="41.86328125" customWidth="1"/>
    <col min="14851" max="14851" width="43.73046875" customWidth="1"/>
    <col min="14852" max="14852" width="16.73046875" customWidth="1"/>
    <col min="14853" max="14853" width="16.1328125" customWidth="1"/>
    <col min="14854" max="14854" width="11.86328125" customWidth="1"/>
    <col min="14855" max="14855" width="24.265625" customWidth="1"/>
    <col min="15105" max="15105" width="41.86328125" customWidth="1"/>
    <col min="15107" max="15107" width="43.73046875" customWidth="1"/>
    <col min="15108" max="15108" width="16.73046875" customWidth="1"/>
    <col min="15109" max="15109" width="16.1328125" customWidth="1"/>
    <col min="15110" max="15110" width="11.86328125" customWidth="1"/>
    <col min="15111" max="15111" width="24.265625" customWidth="1"/>
    <col min="15361" max="15361" width="41.86328125" customWidth="1"/>
    <col min="15363" max="15363" width="43.73046875" customWidth="1"/>
    <col min="15364" max="15364" width="16.73046875" customWidth="1"/>
    <col min="15365" max="15365" width="16.1328125" customWidth="1"/>
    <col min="15366" max="15366" width="11.86328125" customWidth="1"/>
    <col min="15367" max="15367" width="24.265625" customWidth="1"/>
    <col min="15617" max="15617" width="41.86328125" customWidth="1"/>
    <col min="15619" max="15619" width="43.73046875" customWidth="1"/>
    <col min="15620" max="15620" width="16.73046875" customWidth="1"/>
    <col min="15621" max="15621" width="16.1328125" customWidth="1"/>
    <col min="15622" max="15622" width="11.86328125" customWidth="1"/>
    <col min="15623" max="15623" width="24.265625" customWidth="1"/>
    <col min="15873" max="15873" width="41.86328125" customWidth="1"/>
    <col min="15875" max="15875" width="43.73046875" customWidth="1"/>
    <col min="15876" max="15876" width="16.73046875" customWidth="1"/>
    <col min="15877" max="15877" width="16.1328125" customWidth="1"/>
    <col min="15878" max="15878" width="11.86328125" customWidth="1"/>
    <col min="15879" max="15879" width="24.265625" customWidth="1"/>
    <col min="16129" max="16129" width="41.86328125" customWidth="1"/>
    <col min="16131" max="16131" width="43.73046875" customWidth="1"/>
    <col min="16132" max="16132" width="16.73046875" customWidth="1"/>
    <col min="16133" max="16133" width="16.1328125" customWidth="1"/>
    <col min="16134" max="16134" width="11.86328125" customWidth="1"/>
    <col min="16135" max="16135" width="24.265625" customWidth="1"/>
  </cols>
  <sheetData>
    <row r="1" spans="2:8" x14ac:dyDescent="0.45">
      <c r="B1" s="74"/>
    </row>
    <row r="3" spans="2:8" ht="21.6" customHeight="1" x14ac:dyDescent="0.45">
      <c r="B3" s="193" t="s">
        <v>162</v>
      </c>
      <c r="C3" s="194"/>
      <c r="D3" s="194"/>
      <c r="E3" s="194"/>
      <c r="F3" s="194"/>
      <c r="G3" s="194"/>
      <c r="H3" s="194"/>
    </row>
    <row r="4" spans="2:8" ht="15.75" x14ac:dyDescent="0.45">
      <c r="B4" s="181" t="s">
        <v>38</v>
      </c>
      <c r="C4" s="181"/>
      <c r="D4" s="73" t="s">
        <v>108</v>
      </c>
      <c r="E4" s="73" t="s">
        <v>117</v>
      </c>
      <c r="F4" s="73" t="s">
        <v>118</v>
      </c>
      <c r="G4" s="73" t="s">
        <v>39</v>
      </c>
      <c r="H4" s="187" t="s">
        <v>165</v>
      </c>
    </row>
    <row r="5" spans="2:8" ht="81.400000000000006" customHeight="1" x14ac:dyDescent="0.45">
      <c r="B5" s="182" t="s">
        <v>160</v>
      </c>
      <c r="C5" s="183"/>
      <c r="D5" s="30" t="s">
        <v>166</v>
      </c>
      <c r="E5" s="31"/>
      <c r="F5" s="31"/>
      <c r="G5" s="32"/>
      <c r="H5" s="190">
        <f>IF(G5=1,5%,0)</f>
        <v>0</v>
      </c>
    </row>
    <row r="6" spans="2:8" ht="26.25" x14ac:dyDescent="0.45">
      <c r="B6" s="173" t="s">
        <v>106</v>
      </c>
      <c r="C6" s="174"/>
      <c r="D6" s="177" t="s">
        <v>41</v>
      </c>
      <c r="E6" s="33" t="s">
        <v>164</v>
      </c>
      <c r="F6" s="33" t="s">
        <v>42</v>
      </c>
      <c r="G6" s="184" t="e">
        <f>+E7/F7</f>
        <v>#DIV/0!</v>
      </c>
      <c r="H6" s="188">
        <f>IF(G5&gt;=50%,10%,0)</f>
        <v>0</v>
      </c>
    </row>
    <row r="7" spans="2:8" ht="27" customHeight="1" x14ac:dyDescent="0.45">
      <c r="B7" s="175"/>
      <c r="C7" s="176"/>
      <c r="D7" s="178"/>
      <c r="E7" s="34"/>
      <c r="F7" s="34"/>
      <c r="G7" s="185"/>
      <c r="H7" s="189"/>
    </row>
    <row r="8" spans="2:8" ht="31.35" customHeight="1" x14ac:dyDescent="0.45">
      <c r="B8" s="173" t="s">
        <v>107</v>
      </c>
      <c r="C8" s="174"/>
      <c r="D8" s="177" t="s">
        <v>43</v>
      </c>
      <c r="E8" s="29" t="s">
        <v>44</v>
      </c>
      <c r="F8" s="35" t="s">
        <v>45</v>
      </c>
      <c r="G8" s="186" t="e">
        <f>+E9/F9</f>
        <v>#DIV/0!</v>
      </c>
      <c r="H8" s="191" t="e">
        <f>IF(G8&gt;=20%,5%,0)</f>
        <v>#DIV/0!</v>
      </c>
    </row>
    <row r="9" spans="2:8" ht="33" customHeight="1" x14ac:dyDescent="0.45">
      <c r="B9" s="175"/>
      <c r="C9" s="176"/>
      <c r="D9" s="178"/>
      <c r="E9" s="36"/>
      <c r="F9" s="36"/>
      <c r="G9" s="179"/>
      <c r="H9" s="192"/>
    </row>
    <row r="10" spans="2:8" ht="29.65" customHeight="1" x14ac:dyDescent="0.45">
      <c r="B10" s="180" t="s">
        <v>163</v>
      </c>
      <c r="C10" s="180"/>
      <c r="D10" s="180"/>
      <c r="E10" s="99"/>
      <c r="F10" s="100" t="s">
        <v>40</v>
      </c>
      <c r="G10" s="101" t="s">
        <v>40</v>
      </c>
      <c r="H10" s="195" t="e">
        <f>SUM(H5:H9)</f>
        <v>#DIV/0!</v>
      </c>
    </row>
    <row r="11" spans="2:8" ht="15.75" x14ac:dyDescent="0.45">
      <c r="B11" s="166"/>
      <c r="C11" s="166"/>
    </row>
    <row r="12" spans="2:8" ht="15.75" x14ac:dyDescent="0.5">
      <c r="B12" s="37" t="s">
        <v>46</v>
      </c>
      <c r="C12" s="38"/>
      <c r="D12" s="39"/>
      <c r="E12" s="39"/>
      <c r="F12" s="40"/>
    </row>
    <row r="13" spans="2:8" ht="15.75" x14ac:dyDescent="0.45">
      <c r="B13" s="41"/>
      <c r="C13" s="42"/>
      <c r="F13" s="43"/>
    </row>
    <row r="14" spans="2:8" x14ac:dyDescent="0.45">
      <c r="B14" s="167" t="s">
        <v>104</v>
      </c>
      <c r="C14" s="168"/>
      <c r="D14" s="168"/>
      <c r="E14" s="168"/>
      <c r="F14" s="169"/>
    </row>
    <row r="15" spans="2:8" x14ac:dyDescent="0.45">
      <c r="B15" s="170" t="s">
        <v>105</v>
      </c>
      <c r="C15" s="171"/>
      <c r="D15" s="171"/>
      <c r="E15" s="171"/>
      <c r="F15" s="172"/>
    </row>
    <row r="17" spans="2:2" x14ac:dyDescent="0.45">
      <c r="B17" t="s">
        <v>161</v>
      </c>
    </row>
  </sheetData>
  <mergeCells count="15">
    <mergeCell ref="H6:H7"/>
    <mergeCell ref="H8:H9"/>
    <mergeCell ref="B3:H3"/>
    <mergeCell ref="B4:C4"/>
    <mergeCell ref="B5:C5"/>
    <mergeCell ref="B6:C7"/>
    <mergeCell ref="D6:D7"/>
    <mergeCell ref="G6:G7"/>
    <mergeCell ref="G8:G9"/>
    <mergeCell ref="B10:D10"/>
    <mergeCell ref="B11:C11"/>
    <mergeCell ref="B14:F14"/>
    <mergeCell ref="B15:F15"/>
    <mergeCell ref="B8:C9"/>
    <mergeCell ref="D8:D9"/>
  </mergeCells>
  <hyperlinks>
    <hyperlink ref="B6" location="_ftn1" display="_ftn1" xr:uid="{00000000-0004-0000-0100-000000000000}"/>
    <hyperlink ref="D6" location="_ftnref1" display="_ftnref1" xr:uid="{00000000-0004-0000-0100-000001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ec526b-beb8-4b7b-a407-138e998152cc" xsi:nil="true"/>
    <lcf76f155ced4ddcb4097134ff3c332f xmlns="86f49b72-9b4b-448f-bfcd-57c1380843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6CB2533CC2F384ABC89F713E86EAE51" ma:contentTypeVersion="18" ma:contentTypeDescription="Criar um novo documento." ma:contentTypeScope="" ma:versionID="896077811b76337496a32a91b69d968e">
  <xsd:schema xmlns:xsd="http://www.w3.org/2001/XMLSchema" xmlns:xs="http://www.w3.org/2001/XMLSchema" xmlns:p="http://schemas.microsoft.com/office/2006/metadata/properties" xmlns:ns2="f4ec526b-beb8-4b7b-a407-138e998152cc" xmlns:ns3="86f49b72-9b4b-448f-bfcd-57c138084329" targetNamespace="http://schemas.microsoft.com/office/2006/metadata/properties" ma:root="true" ma:fieldsID="887a7135157398d13225085492d360fb" ns2:_="" ns3:_="">
    <xsd:import namespace="f4ec526b-beb8-4b7b-a407-138e998152cc"/>
    <xsd:import namespace="86f49b72-9b4b-448f-bfcd-57c1380843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c526b-beb8-4b7b-a407-138e998152cc"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e7b98274-a9b9-4948-be32-adca4fa8762a}" ma:internalName="TaxCatchAll" ma:showField="CatchAllData" ma:web="f4ec526b-beb8-4b7b-a407-138e998152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f49b72-9b4b-448f-bfcd-57c1380843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a6794cb-6a03-4f7d-a43d-06505380154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D368C6-F8DE-4F74-845B-9D7F123809CA}">
  <ds:schemaRefs>
    <ds:schemaRef ds:uri="http://schemas.microsoft.com/office/2006/metadata/properties"/>
    <ds:schemaRef ds:uri="http://schemas.microsoft.com/office/infopath/2007/PartnerControls"/>
    <ds:schemaRef ds:uri="f4ec526b-beb8-4b7b-a407-138e998152cc"/>
    <ds:schemaRef ds:uri="86f49b72-9b4b-448f-bfcd-57c138084329"/>
  </ds:schemaRefs>
</ds:datastoreItem>
</file>

<file path=customXml/itemProps2.xml><?xml version="1.0" encoding="utf-8"?>
<ds:datastoreItem xmlns:ds="http://schemas.openxmlformats.org/officeDocument/2006/customXml" ds:itemID="{46A7AD4A-426B-487A-9FF9-331DEF5E277C}">
  <ds:schemaRefs>
    <ds:schemaRef ds:uri="http://schemas.microsoft.com/sharepoint/v3/contenttype/forms"/>
  </ds:schemaRefs>
</ds:datastoreItem>
</file>

<file path=customXml/itemProps3.xml><?xml version="1.0" encoding="utf-8"?>
<ds:datastoreItem xmlns:ds="http://schemas.openxmlformats.org/officeDocument/2006/customXml" ds:itemID="{E4B7AE37-9B92-4264-B11A-415F95B36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c526b-beb8-4b7b-a407-138e998152cc"/>
    <ds:schemaRef ds:uri="86f49b72-9b4b-448f-bfcd-57c1380843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Matriz Incorporação Nacional</vt:lpstr>
      <vt:lpstr>Jus de contas</vt:lpstr>
      <vt:lpstr>Critérios de majoração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cmcarrilho01</dc:creator>
  <cp:lastModifiedBy>Branca Pereira</cp:lastModifiedBy>
  <dcterms:created xsi:type="dcterms:W3CDTF">2020-11-19T10:44:49Z</dcterms:created>
  <dcterms:modified xsi:type="dcterms:W3CDTF">2025-03-27T16:02:16Z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0x01010016CB2533CC2F384ABC89F713E86EAE51</vt:lpwstr>
  </property>
  <property fmtid="{D5CDD505-2E9C-101B-9397-08002B2CF9AE}" pid="3" name="MediaServiceImageTags">
    <vt:lpwstr/>
  </property>
</Properties>
</file>